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9000" tabRatio="701" activeTab="0"/>
  </bookViews>
  <sheets>
    <sheet name="1. Ausz.antrag" sheetId="1" r:id="rId1"/>
    <sheet name="2. Ausz.antrag" sheetId="2" r:id="rId2"/>
    <sheet name="3. Ausz.antrag" sheetId="3" r:id="rId3"/>
    <sheet name="4. Ausz.antrag" sheetId="4" r:id="rId4"/>
    <sheet name="5. Ausz.antrag" sheetId="5" r:id="rId5"/>
    <sheet name="6. Ausz.antrag" sheetId="6" r:id="rId6"/>
    <sheet name="alle" sheetId="7" r:id="rId7"/>
  </sheets>
  <definedNames>
    <definedName name="_xlnm.Print_Area" localSheetId="0">'1. Ausz.antrag'!$A$1:$D$44</definedName>
    <definedName name="_xlnm.Print_Area" localSheetId="1">'2. Ausz.antrag'!$A$1:$D$44</definedName>
    <definedName name="_xlnm.Print_Area" localSheetId="2">'3. Ausz.antrag'!$A$1:$D$44</definedName>
    <definedName name="_xlnm.Print_Area" localSheetId="3">'4. Ausz.antrag'!$A$1:$D$44</definedName>
    <definedName name="_xlnm.Print_Area" localSheetId="4">'5. Ausz.antrag'!$A$1:$D$44</definedName>
    <definedName name="_xlnm.Print_Area" localSheetId="5">'6. Ausz.antrag'!$A$1:$D$44</definedName>
    <definedName name="_xlnm.Print_Area" localSheetId="6">'alle'!$A$1:$E$44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Klo?, Claudia</author>
  </authors>
  <commentList>
    <comment ref="C3" authorId="0">
      <text>
        <r>
          <rPr>
            <b/>
            <sz val="9"/>
            <rFont val="Tahoma"/>
            <family val="0"/>
          </rPr>
          <t>Unternehmernnummer eingeben</t>
        </r>
        <r>
          <rPr>
            <sz val="9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0"/>
          </rPr>
          <t>-"Jahr"-"laufende Nummer" eingeben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<sst xmlns="http://schemas.openxmlformats.org/spreadsheetml/2006/main" count="379" uniqueCount="50">
  <si>
    <t>50%</t>
  </si>
  <si>
    <t>60%</t>
  </si>
  <si>
    <t>40%</t>
  </si>
  <si>
    <t>25%</t>
  </si>
  <si>
    <t>20%</t>
  </si>
  <si>
    <t>80%</t>
  </si>
  <si>
    <t>GAK: Errichtung, Modernisierung</t>
  </si>
  <si>
    <t>GAK: Kauf Maschinen/Anlagen</t>
  </si>
  <si>
    <t>GAK: Allg. Aufwand: Architekt</t>
  </si>
  <si>
    <t>GAK: Allg. Aufwand: Ingenieurl.</t>
  </si>
  <si>
    <t>GAK: Allg. Aufwand: Beratung</t>
  </si>
  <si>
    <t>GAK: Allg. Aufwand: Lizenzen</t>
  </si>
  <si>
    <t>Organisation-Beratung</t>
  </si>
  <si>
    <t>Organisation-Konzeption</t>
  </si>
  <si>
    <t>Organisation-Geschäftsausgaben</t>
  </si>
  <si>
    <t>Startbeihilfe (Löhne/Soz.Abg), 1.J</t>
  </si>
  <si>
    <t>Startbeihilfe (Löhne/Soz.Abg), 2.J</t>
  </si>
  <si>
    <t>Startbeihilfe (Löhne/Soz.Abg), 3.J</t>
  </si>
  <si>
    <t>SachAusg. Errichtung/Ausst.</t>
  </si>
  <si>
    <t>SachAusg. Marketing/Sonstiges</t>
  </si>
  <si>
    <t>Bildungsmaßnahmen</t>
  </si>
  <si>
    <t>GAK Summe</t>
  </si>
  <si>
    <t>Organisation Summe</t>
  </si>
  <si>
    <t>GAK</t>
  </si>
  <si>
    <t>Zuschuss aufgrund ff. Ausgaben</t>
  </si>
  <si>
    <t>GAK: Allg. Aufwand: Baunebenkosten</t>
  </si>
  <si>
    <t>Nicht-GAK Summe</t>
  </si>
  <si>
    <t xml:space="preserve">     davon Mithilfe Antragstellung</t>
  </si>
  <si>
    <t>GAK: Allg. Aufwand</t>
  </si>
  <si>
    <t>Zuschuss
in Euro</t>
  </si>
  <si>
    <t>Anteil
in %</t>
  </si>
  <si>
    <t>förderfähige 
Ausgaben
(netto) in Euro</t>
  </si>
  <si>
    <t xml:space="preserve">Summe </t>
  </si>
  <si>
    <t>Zuschussberechnung für Auszahlungsantrag   Nr.:</t>
  </si>
  <si>
    <r>
      <t>Antragsteller</t>
    </r>
    <r>
      <rPr>
        <sz val="12"/>
        <rFont val="Arial"/>
        <family val="2"/>
      </rPr>
      <t xml:space="preserve"> (Name, Vorname)</t>
    </r>
    <r>
      <rPr>
        <b/>
        <sz val="12"/>
        <rFont val="Arial"/>
        <family val="2"/>
      </rPr>
      <t xml:space="preserve">: </t>
    </r>
  </si>
  <si>
    <t xml:space="preserve">Aktenzeichen:  </t>
  </si>
  <si>
    <t>DIV-</t>
  </si>
  <si>
    <t>Nicht-GAK</t>
  </si>
  <si>
    <t>Beratungsgebühr Antragsmithilfe</t>
  </si>
  <si>
    <t>gesamt</t>
  </si>
  <si>
    <t>förderfähige Ausgaben
(netto) in Euro</t>
  </si>
  <si>
    <t>Anteil Beratung Antragsmithilfe</t>
  </si>
  <si>
    <t>Kauf Maschinen/Anlagen</t>
  </si>
  <si>
    <t>Förder-
satz</t>
  </si>
  <si>
    <t xml:space="preserve">* ist mit dem Schlussverwendungsnachweis (Blatt 'alle' zufügen) für die Gesamtmaßnahme zu beachten. </t>
  </si>
  <si>
    <t>Aufteilung der Beratungsgebühr
 für Antragsmithilfe*</t>
  </si>
  <si>
    <t>Zuschussberechnung für alle Auszahlungsanträge</t>
  </si>
  <si>
    <t>-001</t>
  </si>
  <si>
    <t>Ermittlung des max. allg. Aufwand zu Errich-tung/Modernisierung, Kauf Masch./Anlagen*</t>
  </si>
  <si>
    <t>Höchstsatz GAK Allg. Aufwand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</si>
</sst>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000000000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" fontId="1" fillId="33" borderId="11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/>
    </xf>
    <xf numFmtId="2" fontId="1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15" xfId="0" applyNumberFormat="1" applyFont="1" applyBorder="1" applyAlignment="1" applyProtection="1">
      <alignment vertical="center"/>
      <protection/>
    </xf>
    <xf numFmtId="4" fontId="1" fillId="0" borderId="16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9" fontId="1" fillId="0" borderId="14" xfId="0" applyNumberFormat="1" applyFont="1" applyBorder="1" applyAlignment="1" applyProtection="1">
      <alignment vertical="center"/>
      <protection/>
    </xf>
    <xf numFmtId="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9" fontId="1" fillId="33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/>
    </xf>
    <xf numFmtId="165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2" fontId="2" fillId="0" borderId="12" xfId="0" applyNumberFormat="1" applyFont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horizontal="left" vertical="center"/>
      <protection/>
    </xf>
    <xf numFmtId="2" fontId="45" fillId="0" borderId="12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 vertical="center"/>
      <protection/>
    </xf>
    <xf numFmtId="4" fontId="45" fillId="0" borderId="1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4" fontId="1" fillId="0" borderId="13" xfId="0" applyNumberFormat="1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9">
      <selection activeCell="B56" sqref="B56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0"/>
      <c r="C1" s="71"/>
      <c r="D1" s="71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52"/>
      <c r="D3" s="50" t="s">
        <v>47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v>1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C39:D39"/>
    <mergeCell ref="A32:B32"/>
    <mergeCell ref="A39:A40"/>
    <mergeCell ref="B1:D1"/>
  </mergeCells>
  <dataValidations count="3">
    <dataValidation type="whole" allowBlank="1" showInputMessage="1" showErrorMessage="1" error="die Unternehmernummer muss 9 stellig sein" sqref="C3">
      <formula1>100100</formula1>
      <formula2>999999999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38" sqref="H38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51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'1. Ausz.antrag'!D5+1</f>
        <v>2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G42" sqref="G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'2. Ausz.antrag'!D5+1</f>
        <v>3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D44" sqref="A1:D44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'3. Ausz.antrag'!D5+1</f>
        <v>4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39" sqref="H39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'4. Ausz.antrag'!D5+1</f>
        <v>5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1">
      <selection activeCell="H42" sqref="H42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33</v>
      </c>
      <c r="D5" s="46">
        <f>'5. Ausz.antrag'!D5+1</f>
        <v>6</v>
      </c>
      <c r="E5" s="45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27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25</v>
      </c>
      <c r="B15" s="18"/>
      <c r="C15" s="19"/>
      <c r="D15" s="24"/>
      <c r="E15" s="21"/>
    </row>
    <row r="16" spans="1:5" s="22" customFormat="1" ht="15" customHeight="1">
      <c r="A16" s="25" t="s">
        <v>21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18"/>
      <c r="C17" s="19"/>
      <c r="D17" s="20"/>
      <c r="E17" s="21"/>
    </row>
    <row r="18" spans="1:5" s="22" customFormat="1" ht="15" customHeight="1">
      <c r="A18" s="28" t="s">
        <v>27</v>
      </c>
      <c r="B18" s="18"/>
      <c r="C18" s="19"/>
      <c r="D18" s="23"/>
      <c r="E18" s="21"/>
    </row>
    <row r="19" spans="1:5" s="22" customFormat="1" ht="15" customHeight="1">
      <c r="A19" s="28" t="s">
        <v>13</v>
      </c>
      <c r="B19" s="18"/>
      <c r="C19" s="19"/>
      <c r="D19" s="23"/>
      <c r="E19" s="21"/>
    </row>
    <row r="20" spans="1:5" s="22" customFormat="1" ht="15" customHeight="1">
      <c r="A20" s="28" t="s">
        <v>14</v>
      </c>
      <c r="B20" s="18"/>
      <c r="C20" s="19"/>
      <c r="D20" s="24"/>
      <c r="E20" s="21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21"/>
    </row>
    <row r="22" spans="1:5" s="22" customFormat="1" ht="15" customHeight="1">
      <c r="A22" s="25" t="s">
        <v>15</v>
      </c>
      <c r="B22" s="26" t="s">
        <v>1</v>
      </c>
      <c r="C22" s="19"/>
      <c r="D22" s="27">
        <f t="shared" si="0"/>
        <v>0</v>
      </c>
      <c r="E22" s="21"/>
    </row>
    <row r="23" spans="1:5" s="22" customFormat="1" ht="15" customHeight="1">
      <c r="A23" s="25" t="s">
        <v>16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17</v>
      </c>
      <c r="B24" s="26" t="s">
        <v>2</v>
      </c>
      <c r="C24" s="19"/>
      <c r="D24" s="27">
        <f t="shared" si="0"/>
        <v>0</v>
      </c>
      <c r="E24" s="21"/>
    </row>
    <row r="25" spans="1:5" s="22" customFormat="1" ht="15" customHeight="1">
      <c r="A25" s="29" t="s">
        <v>18</v>
      </c>
      <c r="B25" s="26" t="s">
        <v>3</v>
      </c>
      <c r="C25" s="19"/>
      <c r="D25" s="27">
        <f t="shared" si="0"/>
        <v>0</v>
      </c>
      <c r="E25" s="21"/>
    </row>
    <row r="26" spans="1:5" s="22" customFormat="1" ht="15" customHeight="1">
      <c r="A26" s="29" t="s">
        <v>19</v>
      </c>
      <c r="B26" s="26" t="s">
        <v>0</v>
      </c>
      <c r="C26" s="19"/>
      <c r="D26" s="27">
        <f t="shared" si="0"/>
        <v>0</v>
      </c>
      <c r="E26" s="21"/>
    </row>
    <row r="27" spans="1:5" s="22" customFormat="1" ht="15" customHeight="1">
      <c r="A27" s="25" t="s">
        <v>20</v>
      </c>
      <c r="B27" s="26" t="s">
        <v>5</v>
      </c>
      <c r="C27" s="19"/>
      <c r="D27" s="27">
        <f t="shared" si="0"/>
        <v>0</v>
      </c>
      <c r="E27" s="21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21"/>
    </row>
    <row r="29" spans="3:5" s="22" customFormat="1" ht="15" thickBot="1">
      <c r="C29" s="31"/>
      <c r="D29" s="31"/>
      <c r="E29" s="32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32"/>
    </row>
    <row r="31" ht="39.75" customHeight="1" thickTop="1">
      <c r="E31" s="11"/>
    </row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32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32"/>
    </row>
    <row r="35" spans="3:5" ht="8.25" customHeight="1">
      <c r="C35" s="4"/>
      <c r="E35" s="11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32"/>
    </row>
    <row r="37" spans="1:5" ht="14.25">
      <c r="A37" s="5" t="s">
        <v>44</v>
      </c>
      <c r="E37" s="11"/>
    </row>
    <row r="38" ht="39.75" customHeight="1">
      <c r="E38" s="11"/>
    </row>
    <row r="39" spans="1:5" ht="28.5">
      <c r="A39" s="68" t="s">
        <v>45</v>
      </c>
      <c r="B39" s="13" t="s">
        <v>30</v>
      </c>
      <c r="C39" s="64" t="s">
        <v>40</v>
      </c>
      <c r="D39" s="65"/>
      <c r="E39" s="3"/>
    </row>
    <row r="40" spans="1:5" ht="28.5">
      <c r="A40" s="69"/>
      <c r="B40" s="13"/>
      <c r="C40" s="15" t="s">
        <v>39</v>
      </c>
      <c r="D40" s="14" t="s">
        <v>41</v>
      </c>
      <c r="E40" s="3"/>
    </row>
    <row r="41" spans="1:4" s="22" customFormat="1" ht="15" customHeight="1">
      <c r="A41" s="17" t="s">
        <v>38</v>
      </c>
      <c r="B41" s="8">
        <v>100</v>
      </c>
      <c r="C41" s="27">
        <f>C13+C18</f>
        <v>0</v>
      </c>
      <c r="D41" s="25"/>
    </row>
    <row r="42" spans="1:4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</row>
    <row r="43" spans="1:4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</row>
    <row r="44" spans="1:5" ht="14.25">
      <c r="A44" s="5" t="s">
        <v>44</v>
      </c>
      <c r="E44" s="11"/>
    </row>
    <row r="45" ht="39.75" customHeight="1">
      <c r="E45" s="11"/>
    </row>
  </sheetData>
  <sheetProtection password="C69A" sheet="1" objects="1" scenarios="1" formatColumns="0"/>
  <mergeCells count="4">
    <mergeCell ref="B1:D1"/>
    <mergeCell ref="A32:B32"/>
    <mergeCell ref="A39:A40"/>
    <mergeCell ref="C39:D39"/>
  </mergeCells>
  <dataValidations count="2">
    <dataValidation type="decimal" allowBlank="1" showInputMessage="1" showErrorMessage="1" error="Mithilfe Antragstellung kann nicht größer als Organisation-Beratung sein" sqref="C18">
      <formula1>0</formula1>
      <formula2>C17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7.7109375" style="3" bestFit="1" customWidth="1"/>
    <col min="5" max="5" width="19.00390625" style="58" customWidth="1"/>
    <col min="6" max="16384" width="11.421875" style="3" customWidth="1"/>
  </cols>
  <sheetData>
    <row r="1" spans="1:5" s="22" customFormat="1" ht="15.75">
      <c r="A1" s="39" t="s">
        <v>34</v>
      </c>
      <c r="B1" s="72">
        <f>'1. Ausz.antrag'!B1:D1</f>
        <v>0</v>
      </c>
      <c r="C1" s="73"/>
      <c r="D1" s="73"/>
      <c r="E1" s="53"/>
    </row>
    <row r="2" spans="3:5" s="22" customFormat="1" ht="8.25" customHeight="1">
      <c r="C2" s="31"/>
      <c r="E2" s="57"/>
    </row>
    <row r="3" spans="1:5" s="22" customFormat="1" ht="15.75">
      <c r="A3" s="42" t="s">
        <v>35</v>
      </c>
      <c r="B3" s="43" t="s">
        <v>36</v>
      </c>
      <c r="C3" s="46">
        <f>'1. Ausz.antrag'!C3</f>
        <v>0</v>
      </c>
      <c r="D3" s="47" t="str">
        <f>'1. Ausz.antrag'!D3</f>
        <v>-001</v>
      </c>
      <c r="E3" s="53"/>
    </row>
    <row r="4" spans="3:5" s="22" customFormat="1" ht="8.25" customHeight="1">
      <c r="C4" s="31"/>
      <c r="E4" s="57"/>
    </row>
    <row r="5" spans="1:5" s="44" customFormat="1" ht="15.75">
      <c r="A5" s="39" t="s">
        <v>46</v>
      </c>
      <c r="D5" s="48"/>
      <c r="E5" s="59"/>
    </row>
    <row r="7" spans="1:5" s="2" customFormat="1" ht="42.75">
      <c r="A7" s="6" t="s">
        <v>24</v>
      </c>
      <c r="B7" s="16" t="s">
        <v>43</v>
      </c>
      <c r="C7" s="1" t="s">
        <v>31</v>
      </c>
      <c r="D7" s="10" t="s">
        <v>29</v>
      </c>
      <c r="E7" s="54"/>
    </row>
    <row r="8" spans="1:5" s="22" customFormat="1" ht="15" customHeight="1">
      <c r="A8" s="17" t="s">
        <v>6</v>
      </c>
      <c r="B8" s="18"/>
      <c r="C8" s="49">
        <f>'1. Ausz.antrag'!C8+'2. Ausz.antrag'!C8+'3. Ausz.antrag'!C8+'4. Ausz.antrag'!C8+'5. Ausz.antrag'!C8+'6. Ausz.antrag'!C8</f>
        <v>0</v>
      </c>
      <c r="D8" s="20"/>
      <c r="E8" s="55"/>
    </row>
    <row r="9" spans="1:5" s="22" customFormat="1" ht="15" customHeight="1">
      <c r="A9" s="17" t="s">
        <v>7</v>
      </c>
      <c r="B9" s="18"/>
      <c r="C9" s="49">
        <f>'1. Ausz.antrag'!C9+'2. Ausz.antrag'!C9+'3. Ausz.antrag'!C9+'4. Ausz.antrag'!C9+'5. Ausz.antrag'!C9+'6. Ausz.antrag'!C9</f>
        <v>0</v>
      </c>
      <c r="D9" s="23"/>
      <c r="E9" s="55"/>
    </row>
    <row r="10" spans="1:5" s="22" customFormat="1" ht="15" customHeight="1">
      <c r="A10" s="17" t="s">
        <v>8</v>
      </c>
      <c r="B10" s="18"/>
      <c r="C10" s="49">
        <f>'1. Ausz.antrag'!C10+'2. Ausz.antrag'!C10+'3. Ausz.antrag'!C10+'4. Ausz.antrag'!C10+'5. Ausz.antrag'!C10+'6. Ausz.antrag'!C10</f>
        <v>0</v>
      </c>
      <c r="D10" s="23"/>
      <c r="E10" s="55"/>
    </row>
    <row r="11" spans="1:5" s="22" customFormat="1" ht="15" customHeight="1">
      <c r="A11" s="17" t="s">
        <v>9</v>
      </c>
      <c r="B11" s="18"/>
      <c r="C11" s="49">
        <f>'1. Ausz.antrag'!C11+'2. Ausz.antrag'!C11+'3. Ausz.antrag'!C11+'4. Ausz.antrag'!C11+'5. Ausz.antrag'!C11+'6. Ausz.antrag'!C11</f>
        <v>0</v>
      </c>
      <c r="D11" s="23"/>
      <c r="E11" s="55"/>
    </row>
    <row r="12" spans="1:5" s="22" customFormat="1" ht="15" customHeight="1">
      <c r="A12" s="17" t="s">
        <v>10</v>
      </c>
      <c r="B12" s="18"/>
      <c r="C12" s="49">
        <f>'1. Ausz.antrag'!C12+'2. Ausz.antrag'!C12+'3. Ausz.antrag'!C12+'4. Ausz.antrag'!C12+'5. Ausz.antrag'!C12+'6. Ausz.antrag'!C12</f>
        <v>0</v>
      </c>
      <c r="D12" s="63"/>
      <c r="E12" s="60" t="e">
        <f>IF(C12&gt;D42,"zu hoch beantragt!","O.K.")</f>
        <v>#DIV/0!</v>
      </c>
    </row>
    <row r="13" spans="1:5" s="22" customFormat="1" ht="15" customHeight="1">
      <c r="A13" s="17" t="s">
        <v>27</v>
      </c>
      <c r="B13" s="18"/>
      <c r="C13" s="49">
        <f>'1. Ausz.antrag'!C13+'2. Ausz.antrag'!C13+'3. Ausz.antrag'!C13+'4. Ausz.antrag'!C13+'5. Ausz.antrag'!C13+'6. Ausz.antrag'!C13</f>
        <v>0</v>
      </c>
      <c r="D13" s="23"/>
      <c r="E13" s="55"/>
    </row>
    <row r="14" spans="1:5" s="22" customFormat="1" ht="15" customHeight="1">
      <c r="A14" s="17" t="s">
        <v>11</v>
      </c>
      <c r="B14" s="18"/>
      <c r="C14" s="49">
        <f>'1. Ausz.antrag'!C14+'2. Ausz.antrag'!C14+'3. Ausz.antrag'!C14+'4. Ausz.antrag'!C14+'5. Ausz.antrag'!C14+'6. Ausz.antrag'!C14</f>
        <v>0</v>
      </c>
      <c r="D14" s="23"/>
      <c r="E14" s="55"/>
    </row>
    <row r="15" spans="1:5" s="22" customFormat="1" ht="15" customHeight="1">
      <c r="A15" s="17" t="s">
        <v>25</v>
      </c>
      <c r="B15" s="18"/>
      <c r="C15" s="49">
        <f>'1. Ausz.antrag'!C15+'2. Ausz.antrag'!C15+'3. Ausz.antrag'!C15+'4. Ausz.antrag'!C15+'5. Ausz.antrag'!C15+'6. Ausz.antrag'!C15</f>
        <v>0</v>
      </c>
      <c r="D15" s="24"/>
      <c r="E15" s="55"/>
    </row>
    <row r="16" spans="1:5" s="22" customFormat="1" ht="15" customHeight="1">
      <c r="A16" s="25" t="s">
        <v>21</v>
      </c>
      <c r="B16" s="26" t="s">
        <v>4</v>
      </c>
      <c r="C16" s="30">
        <f>C8+C9+C10+C11+C12+C14+C15</f>
        <v>0</v>
      </c>
      <c r="D16" s="27">
        <f>ROUND((C16*B16),2)</f>
        <v>0</v>
      </c>
      <c r="E16" s="56" t="str">
        <f>IF((C16-(C8+C9))&lt;C36,"O.K.","12% Grenze überschritten")</f>
        <v>12% Grenze überschritten</v>
      </c>
    </row>
    <row r="17" spans="1:5" s="22" customFormat="1" ht="15" customHeight="1">
      <c r="A17" s="28" t="s">
        <v>12</v>
      </c>
      <c r="B17" s="18"/>
      <c r="C17" s="49">
        <f>'1. Ausz.antrag'!C17+'2. Ausz.antrag'!C17+'3. Ausz.antrag'!C17+'4. Ausz.antrag'!C17+'5. Ausz.antrag'!C17+'6. Ausz.antrag'!C17</f>
        <v>0</v>
      </c>
      <c r="D17" s="20"/>
      <c r="E17" s="55"/>
    </row>
    <row r="18" spans="1:5" s="22" customFormat="1" ht="15" customHeight="1">
      <c r="A18" s="28" t="s">
        <v>27</v>
      </c>
      <c r="B18" s="18"/>
      <c r="C18" s="49">
        <f>'1. Ausz.antrag'!C18+'2. Ausz.antrag'!C18+'3. Ausz.antrag'!C18+'4. Ausz.antrag'!C18+'5. Ausz.antrag'!C18+'6. Ausz.antrag'!C18</f>
        <v>0</v>
      </c>
      <c r="D18" s="63"/>
      <c r="E18" s="60" t="e">
        <f>IF(C18&gt;D43,"zu hoch beantragt!","O.K.")</f>
        <v>#DIV/0!</v>
      </c>
    </row>
    <row r="19" spans="1:5" s="22" customFormat="1" ht="15" customHeight="1">
      <c r="A19" s="28" t="s">
        <v>13</v>
      </c>
      <c r="B19" s="18"/>
      <c r="C19" s="49">
        <f>'1. Ausz.antrag'!C19+'2. Ausz.antrag'!C19+'3. Ausz.antrag'!C19+'4. Ausz.antrag'!C19+'5. Ausz.antrag'!C19+'6. Ausz.antrag'!C19</f>
        <v>0</v>
      </c>
      <c r="D19" s="23"/>
      <c r="E19" s="55"/>
    </row>
    <row r="20" spans="1:5" s="22" customFormat="1" ht="15" customHeight="1">
      <c r="A20" s="28" t="s">
        <v>14</v>
      </c>
      <c r="B20" s="18"/>
      <c r="C20" s="49">
        <f>'1. Ausz.antrag'!C20+'2. Ausz.antrag'!C20+'3. Ausz.antrag'!C20+'4. Ausz.antrag'!C20+'5. Ausz.antrag'!C20+'6. Ausz.antrag'!C20</f>
        <v>0</v>
      </c>
      <c r="D20" s="24"/>
      <c r="E20" s="55"/>
    </row>
    <row r="21" spans="1:5" s="22" customFormat="1" ht="15" customHeight="1">
      <c r="A21" s="29" t="s">
        <v>22</v>
      </c>
      <c r="B21" s="26" t="s">
        <v>0</v>
      </c>
      <c r="C21" s="30">
        <f>C17+C19+C20</f>
        <v>0</v>
      </c>
      <c r="D21" s="27">
        <f aca="true" t="shared" si="0" ref="D21:D27">ROUND((C21*B21),2)</f>
        <v>0</v>
      </c>
      <c r="E21" s="55"/>
    </row>
    <row r="22" spans="1:5" s="22" customFormat="1" ht="15" customHeight="1">
      <c r="A22" s="25" t="s">
        <v>15</v>
      </c>
      <c r="B22" s="26" t="s">
        <v>1</v>
      </c>
      <c r="C22" s="49">
        <f>'1. Ausz.antrag'!C22+'2. Ausz.antrag'!C22+'3. Ausz.antrag'!C22+'4. Ausz.antrag'!C22+'5. Ausz.antrag'!C22+'6. Ausz.antrag'!C22</f>
        <v>0</v>
      </c>
      <c r="D22" s="27">
        <f t="shared" si="0"/>
        <v>0</v>
      </c>
      <c r="E22" s="55"/>
    </row>
    <row r="23" spans="1:5" s="22" customFormat="1" ht="15" customHeight="1">
      <c r="A23" s="25" t="s">
        <v>16</v>
      </c>
      <c r="B23" s="26" t="s">
        <v>0</v>
      </c>
      <c r="C23" s="49">
        <f>'1. Ausz.antrag'!C23+'2. Ausz.antrag'!C23+'3. Ausz.antrag'!C23+'4. Ausz.antrag'!C23+'5. Ausz.antrag'!C23+'6. Ausz.antrag'!C23</f>
        <v>0</v>
      </c>
      <c r="D23" s="27">
        <f t="shared" si="0"/>
        <v>0</v>
      </c>
      <c r="E23" s="55"/>
    </row>
    <row r="24" spans="1:5" s="22" customFormat="1" ht="15" customHeight="1">
      <c r="A24" s="25" t="s">
        <v>17</v>
      </c>
      <c r="B24" s="26" t="s">
        <v>2</v>
      </c>
      <c r="C24" s="49">
        <f>'1. Ausz.antrag'!C24+'2. Ausz.antrag'!C24+'3. Ausz.antrag'!C24+'4. Ausz.antrag'!C24+'5. Ausz.antrag'!C24+'6. Ausz.antrag'!C24</f>
        <v>0</v>
      </c>
      <c r="D24" s="27">
        <f t="shared" si="0"/>
        <v>0</v>
      </c>
      <c r="E24" s="55"/>
    </row>
    <row r="25" spans="1:5" s="22" customFormat="1" ht="15" customHeight="1">
      <c r="A25" s="29" t="s">
        <v>18</v>
      </c>
      <c r="B25" s="26" t="s">
        <v>3</v>
      </c>
      <c r="C25" s="49">
        <f>'1. Ausz.antrag'!C25+'2. Ausz.antrag'!C25+'3. Ausz.antrag'!C25+'4. Ausz.antrag'!C25+'5. Ausz.antrag'!C25+'6. Ausz.antrag'!C25</f>
        <v>0</v>
      </c>
      <c r="D25" s="27">
        <f t="shared" si="0"/>
        <v>0</v>
      </c>
      <c r="E25" s="55"/>
    </row>
    <row r="26" spans="1:5" s="22" customFormat="1" ht="15" customHeight="1">
      <c r="A26" s="29" t="s">
        <v>19</v>
      </c>
      <c r="B26" s="26" t="s">
        <v>0</v>
      </c>
      <c r="C26" s="49">
        <f>'1. Ausz.antrag'!C26+'2. Ausz.antrag'!C26+'3. Ausz.antrag'!C26+'4. Ausz.antrag'!C26+'5. Ausz.antrag'!C26+'6. Ausz.antrag'!C26</f>
        <v>0</v>
      </c>
      <c r="D26" s="27">
        <f t="shared" si="0"/>
        <v>0</v>
      </c>
      <c r="E26" s="55"/>
    </row>
    <row r="27" spans="1:5" s="22" customFormat="1" ht="15" customHeight="1">
      <c r="A27" s="25" t="s">
        <v>20</v>
      </c>
      <c r="B27" s="26" t="s">
        <v>5</v>
      </c>
      <c r="C27" s="49">
        <f>'1. Ausz.antrag'!C27+'2. Ausz.antrag'!C27+'3. Ausz.antrag'!C27+'4. Ausz.antrag'!C27+'5. Ausz.antrag'!C27+'6. Ausz.antrag'!C27</f>
        <v>0</v>
      </c>
      <c r="D27" s="27">
        <f t="shared" si="0"/>
        <v>0</v>
      </c>
      <c r="E27" s="55"/>
    </row>
    <row r="28" spans="1:5" s="22" customFormat="1" ht="15" customHeight="1">
      <c r="A28" s="17" t="s">
        <v>26</v>
      </c>
      <c r="B28" s="18"/>
      <c r="C28" s="27">
        <f>SUM(C21:C27)</f>
        <v>0</v>
      </c>
      <c r="D28" s="27">
        <f>SUM(D21:D27)</f>
        <v>0</v>
      </c>
      <c r="E28" s="55"/>
    </row>
    <row r="29" spans="3:5" s="22" customFormat="1" ht="15" thickBot="1">
      <c r="C29" s="31"/>
      <c r="D29" s="31"/>
      <c r="E29" s="57"/>
    </row>
    <row r="30" spans="2:5" s="22" customFormat="1" ht="16.5" customHeight="1" thickBot="1" thickTop="1">
      <c r="B30" s="33" t="s">
        <v>32</v>
      </c>
      <c r="C30" s="34">
        <f>C16+C28</f>
        <v>0</v>
      </c>
      <c r="D30" s="34">
        <f>D16+D28</f>
        <v>0</v>
      </c>
      <c r="E30" s="57"/>
    </row>
    <row r="31" ht="39.75" customHeight="1" thickTop="1"/>
    <row r="32" spans="1:4" ht="42.75">
      <c r="A32" s="66" t="s">
        <v>48</v>
      </c>
      <c r="B32" s="67"/>
      <c r="C32" s="1" t="s">
        <v>31</v>
      </c>
      <c r="D32" s="10" t="s">
        <v>29</v>
      </c>
    </row>
    <row r="33" spans="1:5" s="22" customFormat="1" ht="15" customHeight="1">
      <c r="A33" s="35" t="s">
        <v>42</v>
      </c>
      <c r="B33" s="36"/>
      <c r="C33" s="27">
        <f>C8+C9</f>
        <v>0</v>
      </c>
      <c r="D33" s="27">
        <f>ROUNDDOWN((C33*B16),2)</f>
        <v>0</v>
      </c>
      <c r="E33" s="57"/>
    </row>
    <row r="34" spans="1:5" s="22" customFormat="1" ht="15" customHeight="1">
      <c r="A34" s="35" t="s">
        <v>28</v>
      </c>
      <c r="B34" s="37"/>
      <c r="C34" s="27">
        <f>C10+C11+C12+C14+C15</f>
        <v>0</v>
      </c>
      <c r="D34" s="27">
        <f>ROUNDDOWN((C34*B16),2)</f>
        <v>0</v>
      </c>
      <c r="E34" s="57"/>
    </row>
    <row r="35" ht="8.25" customHeight="1">
      <c r="C35" s="4"/>
    </row>
    <row r="36" spans="1:5" s="22" customFormat="1" ht="15" customHeight="1">
      <c r="A36" s="25" t="s">
        <v>49</v>
      </c>
      <c r="B36" s="38">
        <v>0.12</v>
      </c>
      <c r="C36" s="27">
        <f>ROUNDDOWN((C33*12%),2)</f>
        <v>0</v>
      </c>
      <c r="D36" s="27">
        <f>ROUNDDOWN((D33*12%),2)</f>
        <v>0</v>
      </c>
      <c r="E36" s="57"/>
    </row>
    <row r="37" ht="14.25">
      <c r="A37" s="5" t="s">
        <v>44</v>
      </c>
    </row>
    <row r="38" ht="39.75" customHeight="1"/>
    <row r="39" spans="1:5" ht="28.5">
      <c r="A39" s="68" t="s">
        <v>45</v>
      </c>
      <c r="B39" s="13" t="s">
        <v>30</v>
      </c>
      <c r="C39" s="64" t="s">
        <v>40</v>
      </c>
      <c r="D39" s="65"/>
      <c r="E39" s="61"/>
    </row>
    <row r="40" spans="1:5" ht="28.5">
      <c r="A40" s="69"/>
      <c r="B40" s="13"/>
      <c r="C40" s="15" t="s">
        <v>39</v>
      </c>
      <c r="D40" s="14" t="s">
        <v>41</v>
      </c>
      <c r="E40" s="61"/>
    </row>
    <row r="41" spans="1:5" s="22" customFormat="1" ht="15" customHeight="1">
      <c r="A41" s="17" t="s">
        <v>38</v>
      </c>
      <c r="B41" s="8">
        <v>100</v>
      </c>
      <c r="C41" s="27">
        <f>C13+C18</f>
        <v>0</v>
      </c>
      <c r="D41" s="25"/>
      <c r="E41" s="62"/>
    </row>
    <row r="42" spans="1:5" s="22" customFormat="1" ht="15" customHeight="1">
      <c r="A42" s="17" t="s">
        <v>23</v>
      </c>
      <c r="B42" s="8" t="e">
        <f>C42*B41/(C42+C43)</f>
        <v>#DIV/0!</v>
      </c>
      <c r="C42" s="27">
        <f>C16-C13</f>
        <v>0</v>
      </c>
      <c r="D42" s="7" t="e">
        <f>ROUND((C41*B42/100),2)</f>
        <v>#DIV/0!</v>
      </c>
      <c r="E42" s="62"/>
    </row>
    <row r="43" spans="1:5" s="22" customFormat="1" ht="15" customHeight="1">
      <c r="A43" s="17" t="s">
        <v>37</v>
      </c>
      <c r="B43" s="8" t="e">
        <f>C43*B41/(C42+C43)</f>
        <v>#DIV/0!</v>
      </c>
      <c r="C43" s="27">
        <f>C28-C18</f>
        <v>0</v>
      </c>
      <c r="D43" s="7" t="e">
        <f>ROUND((C41*B43/100),2)</f>
        <v>#DIV/0!</v>
      </c>
      <c r="E43" s="62"/>
    </row>
    <row r="44" ht="14.25">
      <c r="A44" s="5" t="s">
        <v>44</v>
      </c>
    </row>
    <row r="45" ht="39.75" customHeight="1"/>
  </sheetData>
  <sheetProtection password="C69A" sheet="1" objects="1" scenarios="1" formatColumns="0"/>
  <mergeCells count="4">
    <mergeCell ref="B1:D1"/>
    <mergeCell ref="A32:B32"/>
    <mergeCell ref="A39:A40"/>
    <mergeCell ref="C39:D39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Kloß, Claudia</cp:lastModifiedBy>
  <cp:lastPrinted>2013-05-15T08:17:30Z</cp:lastPrinted>
  <dcterms:created xsi:type="dcterms:W3CDTF">2010-11-30T16:22:24Z</dcterms:created>
  <dcterms:modified xsi:type="dcterms:W3CDTF">2013-05-15T08:19:12Z</dcterms:modified>
  <cp:category/>
  <cp:version/>
  <cp:contentType/>
  <cp:contentStatus/>
</cp:coreProperties>
</file>