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en\Internet\Düsenrechner\2023\"/>
    </mc:Choice>
  </mc:AlternateContent>
  <bookViews>
    <workbookView showSheetTabs="0" xWindow="0" yWindow="0" windowWidth="28800" windowHeight="11700"/>
  </bookViews>
  <sheets>
    <sheet name="Mehrdüsengabel" sheetId="2" r:id="rId1"/>
  </sheets>
  <externalReferences>
    <externalReference r:id="rId2"/>
    <externalReference r:id="rId3"/>
    <externalReference r:id="rId4"/>
    <externalReference r:id="rId5"/>
  </externalReferences>
  <definedNames>
    <definedName name="_ABW">'[1]vK Querverteilung'!$C$15:$C$134,'[1]vK Querverteilung'!$H$15:$H$134,'[1]vK Querverteilung'!$M$15:$M$134,'[1]vK Querverteilung'!$R$15:$R$134</definedName>
    <definedName name="_Fill" hidden="1">[2]MESS!$AC$184:$AC$233</definedName>
    <definedName name="_Mehrdüsengabel">Mehrdüsengabel!$A$1</definedName>
    <definedName name="_MW">'[1]vK Querverteilung'!$B$15:$B$74,'[1]vK Querverteilung'!$G$15:$G$74,'[1]vK Querverteilung'!$L$15:$L$74,'[1]vK Querverteilung'!$Q$15:$Q$74</definedName>
    <definedName name="_spb2">#REF!,#REF!,#REF!</definedName>
    <definedName name="_spd2">#REF!,#REF!,#REF!,#REF!,#REF!</definedName>
    <definedName name="_spd3">#REF!,#REF!,#REF!,#REF!,#REF!</definedName>
    <definedName name="_Werte">'[1]vK Querverteilung'!$B$15:$B$134,'[1]vK Querverteilung'!$G$15:$G$134,'[1]vK Querverteilung'!$L$15:$L$134,'[1]vK Querverteilung'!$Q$15:$Q$134</definedName>
    <definedName name="_Werte1">'[1]vK Querverteilung'!$D$15:$D$134,'[1]vK Querverteilung'!$I$15:$I$134,'[1]vK Querverteilung'!$N$15:$N$134,'[1]vK Querverteilung'!$S$15:$S$134</definedName>
    <definedName name="bar" localSheetId="0">#REF!</definedName>
    <definedName name="bar">#REF!</definedName>
    <definedName name="Messwerte">'[1]vK Querverteilung'!$B$15:$B$74,'[1]vK Querverteilung'!$G$15:$G$74</definedName>
    <definedName name="spAnzahlQ">#REF!,#REF!,#REF!,#REF!,#REF!</definedName>
    <definedName name="spb" localSheetId="0">#REF!</definedName>
    <definedName name="spb">#REF!</definedName>
    <definedName name="spd">'[3]VK-Berechnung, Düsenausstoß'!$D$17:$D$76</definedName>
    <definedName name="spi">'[4]VK-Berechnung, Düsenausstoß'!$I$22:$I$61</definedName>
    <definedName name="spk">'[4]VK-Berechnung, Düsenausstoß'!$K$22:$K$61</definedName>
    <definedName name="spMaxQ">#REF!,#REF!,#REF!,#REF!,#REF!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B27" i="2"/>
  <c r="G27" i="2" s="1"/>
  <c r="I17" i="2"/>
  <c r="G17" i="2"/>
  <c r="I22" i="2" s="1"/>
  <c r="G23" i="2" s="1"/>
  <c r="I13" i="2"/>
  <c r="H13" i="2"/>
  <c r="G13" i="2"/>
  <c r="N11" i="2"/>
  <c r="M11" i="2"/>
  <c r="L11" i="2"/>
  <c r="K11" i="2"/>
  <c r="H11" i="2"/>
  <c r="G11" i="2"/>
  <c r="F11" i="2"/>
  <c r="E11" i="2"/>
  <c r="D11" i="2"/>
  <c r="B8" i="2"/>
  <c r="A8" i="2"/>
  <c r="M6" i="2"/>
  <c r="L6" i="2"/>
  <c r="J6" i="2"/>
  <c r="I6" i="2"/>
  <c r="H6" i="2"/>
  <c r="G6" i="2"/>
  <c r="F6" i="2"/>
  <c r="D10" i="2" l="1"/>
  <c r="J11" i="2"/>
  <c r="I11" i="2"/>
  <c r="G20" i="2"/>
  <c r="H4" i="2" l="1"/>
  <c r="H8" i="2" s="1"/>
  <c r="G4" i="2"/>
  <c r="G8" i="2" s="1"/>
  <c r="N4" i="2"/>
  <c r="N8" i="2" s="1"/>
  <c r="F4" i="2"/>
  <c r="F8" i="2" s="1"/>
  <c r="M4" i="2"/>
  <c r="M8" i="2" s="1"/>
  <c r="E4" i="2"/>
  <c r="E8" i="2" s="1"/>
  <c r="L4" i="2"/>
  <c r="L8" i="2" s="1"/>
  <c r="I4" i="2"/>
  <c r="I8" i="2" s="1"/>
  <c r="D4" i="2"/>
  <c r="D8" i="2" s="1"/>
  <c r="K4" i="2"/>
  <c r="K8" i="2" s="1"/>
  <c r="J4" i="2"/>
  <c r="J8" i="2" s="1"/>
</calcChain>
</file>

<file path=xl/comments1.xml><?xml version="1.0" encoding="utf-8"?>
<comments xmlns="http://schemas.openxmlformats.org/spreadsheetml/2006/main">
  <authors>
    <author>Kramer, Harald</author>
  </authors>
  <commentList>
    <comment ref="A4" authorId="0" shapeId="0">
      <text>
        <r>
          <rPr>
            <sz val="12"/>
            <color indexed="81"/>
            <rFont val="Arial"/>
            <family val="2"/>
          </rPr>
          <t>Wenn jede Reihe gefahren wird entspricht die Arbeitsbreite = Reihenbreite. Wenn nur jede zweite Reihe gefahren wird bzw. bei mehrreihigen Geräten vergrößert sich die Arbeitsbreite entsprechend</t>
        </r>
      </text>
    </comment>
  </commentList>
</comments>
</file>

<file path=xl/sharedStrings.xml><?xml version="1.0" encoding="utf-8"?>
<sst xmlns="http://schemas.openxmlformats.org/spreadsheetml/2006/main" count="29" uniqueCount="28">
  <si>
    <t>Bandbreite (m)</t>
  </si>
  <si>
    <t>Fahr-/ Gehgeschwindigkeit (km/h)</t>
  </si>
  <si>
    <t>Düsengröße und Farbcodierung nach ISO 16125 (bei 3 bar Spritzdruck an der Düse)</t>
  </si>
  <si>
    <t>Ausbringmenge (l/ha)</t>
  </si>
  <si>
    <t>ISO</t>
  </si>
  <si>
    <t>005</t>
  </si>
  <si>
    <t>0075</t>
  </si>
  <si>
    <t>035</t>
  </si>
  <si>
    <t>06</t>
  </si>
  <si>
    <t>Anzahl Düsen (Stck.)</t>
  </si>
  <si>
    <t>l/min</t>
  </si>
  <si>
    <t>Druck</t>
  </si>
  <si>
    <t>Anzahl Düsen</t>
  </si>
  <si>
    <t>Ausbringmenge (l/ha) =</t>
  </si>
  <si>
    <t>Ausstoß aller Düsen (l/min) x 600</t>
  </si>
  <si>
    <t>Fahrgeschw. (km/h) x Arbeitsbreite (m)</t>
  </si>
  <si>
    <t>Gemischt</t>
  </si>
  <si>
    <t>Gesamtdüsenausstoß (l/min) =</t>
  </si>
  <si>
    <t>Ausbringmenge (l/ha) x Fahrgeschw. (km/h) * Arb.breite (m)</t>
  </si>
  <si>
    <t>Einzeldüsenausstoß (l/min) =</t>
  </si>
  <si>
    <t>Gesamtdüsenausstoß (l/min)</t>
  </si>
  <si>
    <t>Gesamtdüsenanzahl (Stck.)</t>
  </si>
  <si>
    <t>neuer Spritzdruck bei Mischbestückung</t>
  </si>
  <si>
    <t>Reihenabstand (m)</t>
  </si>
  <si>
    <t>prozentualer Flächenanteil</t>
  </si>
  <si>
    <t>Quadratmeter Grundfläche</t>
  </si>
  <si>
    <t>Formeln Mehrdüsengabel im Erdbeeranbau</t>
  </si>
  <si>
    <t>Wassermenge für den Schlag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</si>
</sst>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0.00\ &quot;m&quot;"/>
    <numFmt numFmtId="165" formatCode="0.0\ &quot;km/h&quot;"/>
    <numFmt numFmtId="166" formatCode="0\ &quot;l/ha&quot;"/>
    <numFmt numFmtId="167" formatCode="0.0"/>
    <numFmt numFmtId="168" formatCode="0.0\ &quot;bar Spritzdruck bei gemischtem Düseneinsatz&quot;"/>
    <numFmt numFmtId="169" formatCode="0.00\ &quot;l/min&quot;"/>
    <numFmt numFmtId="170" formatCode="0.0\ &quot;bar&quot;"/>
    <numFmt numFmtId="171" formatCode="0\ &quot;%&quot;"/>
    <numFmt numFmtId="172" formatCode="0\ &quot;l&quot;"/>
    <numFmt numFmtId="173" formatCode="0\ &quot;m²&quot;"/>
    <numFmt numFmtId="174" formatCode="0.0\ &quot;ha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b/>
      <sz val="14"/>
      <color rgb="FFFF0000"/>
      <name val="Arial"/>
      <family val="2"/>
    </font>
    <font>
      <sz val="12"/>
      <color indexed="8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6689A"/>
        <bgColor indexed="64"/>
      </patternFill>
    </fill>
    <fill>
      <patternFill patternType="solid">
        <fgColor rgb="FFD8A0A6"/>
        <bgColor indexed="64"/>
      </patternFill>
    </fill>
    <fill>
      <patternFill patternType="solid">
        <fgColor rgb="FFE25303"/>
        <bgColor indexed="64"/>
      </patternFill>
    </fill>
    <fill>
      <patternFill patternType="solid">
        <fgColor rgb="FF008351"/>
        <bgColor indexed="64"/>
      </patternFill>
    </fill>
    <fill>
      <patternFill patternType="solid">
        <fgColor rgb="FFFACA30"/>
        <bgColor indexed="64"/>
      </patternFill>
    </fill>
    <fill>
      <patternFill patternType="solid">
        <fgColor rgb="FF844C82"/>
        <bgColor indexed="64"/>
      </patternFill>
    </fill>
    <fill>
      <patternFill patternType="solid">
        <fgColor rgb="FF004F7C"/>
        <bgColor indexed="64"/>
      </patternFill>
    </fill>
    <fill>
      <patternFill patternType="solid">
        <fgColor rgb="FF792423"/>
        <bgColor indexed="64"/>
      </patternFill>
    </fill>
    <fill>
      <patternFill patternType="solid">
        <fgColor rgb="FFA72920"/>
        <bgColor indexed="64"/>
      </patternFill>
    </fill>
    <fill>
      <patternFill patternType="solid">
        <fgColor rgb="FF5A3826"/>
        <bgColor indexed="64"/>
      </patternFill>
    </fill>
    <fill>
      <patternFill patternType="solid">
        <fgColor rgb="FF9B9B9B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66">
    <xf numFmtId="0" fontId="0" fillId="0" borderId="0" xfId="0"/>
    <xf numFmtId="0" fontId="2" fillId="2" borderId="0" xfId="1" applyFill="1"/>
    <xf numFmtId="0" fontId="3" fillId="3" borderId="0" xfId="1" applyFont="1" applyFill="1" applyAlignment="1"/>
    <xf numFmtId="0" fontId="2" fillId="2" borderId="2" xfId="1" applyFill="1" applyBorder="1"/>
    <xf numFmtId="164" fontId="2" fillId="4" borderId="1" xfId="1" applyNumberFormat="1" applyFill="1" applyBorder="1" applyAlignment="1" applyProtection="1">
      <alignment horizontal="center"/>
      <protection locked="0"/>
    </xf>
    <xf numFmtId="0" fontId="5" fillId="2" borderId="0" xfId="2" applyFont="1" applyFill="1" applyBorder="1" applyAlignment="1" applyProtection="1">
      <alignment horizontal="center" vertical="center"/>
    </xf>
    <xf numFmtId="165" fontId="2" fillId="4" borderId="3" xfId="1" applyNumberFormat="1" applyFill="1" applyBorder="1" applyAlignment="1" applyProtection="1">
      <alignment horizontal="center"/>
      <protection locked="0"/>
    </xf>
    <xf numFmtId="166" fontId="2" fillId="4" borderId="3" xfId="1" applyNumberFormat="1" applyFill="1" applyBorder="1" applyAlignment="1" applyProtection="1">
      <alignment horizontal="center"/>
      <protection locked="0"/>
    </xf>
    <xf numFmtId="0" fontId="6" fillId="2" borderId="0" xfId="1" applyFont="1" applyFill="1" applyAlignment="1">
      <alignment horizontal="right" vertical="center"/>
    </xf>
    <xf numFmtId="0" fontId="7" fillId="5" borderId="1" xfId="3" quotePrefix="1" applyFont="1" applyFill="1" applyBorder="1" applyAlignment="1">
      <alignment horizontal="center" vertical="center"/>
    </xf>
    <xf numFmtId="0" fontId="8" fillId="6" borderId="1" xfId="3" quotePrefix="1" applyFont="1" applyFill="1" applyBorder="1" applyAlignment="1">
      <alignment horizontal="center" vertical="center"/>
    </xf>
    <xf numFmtId="0" fontId="8" fillId="7" borderId="1" xfId="3" quotePrefix="1" applyFont="1" applyFill="1" applyBorder="1" applyAlignment="1">
      <alignment horizontal="center" vertical="center"/>
    </xf>
    <xf numFmtId="0" fontId="8" fillId="8" borderId="1" xfId="3" quotePrefix="1" applyFont="1" applyFill="1" applyBorder="1" applyAlignment="1">
      <alignment horizontal="center" vertical="center"/>
    </xf>
    <xf numFmtId="0" fontId="8" fillId="9" borderId="1" xfId="3" quotePrefix="1" applyFont="1" applyFill="1" applyBorder="1" applyAlignment="1">
      <alignment horizontal="center" vertical="center"/>
    </xf>
    <xf numFmtId="0" fontId="7" fillId="10" borderId="1" xfId="3" quotePrefix="1" applyFont="1" applyFill="1" applyBorder="1" applyAlignment="1">
      <alignment horizontal="center" vertical="center"/>
    </xf>
    <xf numFmtId="0" fontId="7" fillId="11" borderId="1" xfId="3" quotePrefix="1" applyFont="1" applyFill="1" applyBorder="1" applyAlignment="1">
      <alignment horizontal="center" vertical="center"/>
    </xf>
    <xf numFmtId="0" fontId="7" fillId="12" borderId="1" xfId="3" quotePrefix="1" applyFont="1" applyFill="1" applyBorder="1" applyAlignment="1">
      <alignment horizontal="center" vertical="center"/>
    </xf>
    <xf numFmtId="0" fontId="7" fillId="13" borderId="1" xfId="3" quotePrefix="1" applyFont="1" applyFill="1" applyBorder="1" applyAlignment="1">
      <alignment horizontal="center" vertical="center"/>
    </xf>
    <xf numFmtId="0" fontId="7" fillId="14" borderId="1" xfId="3" quotePrefix="1" applyFont="1" applyFill="1" applyBorder="1" applyAlignment="1">
      <alignment horizontal="center" vertical="center"/>
    </xf>
    <xf numFmtId="0" fontId="8" fillId="15" borderId="1" xfId="3" quotePrefix="1" applyFont="1" applyFill="1" applyBorder="1" applyAlignment="1">
      <alignment horizontal="center" vertical="center"/>
    </xf>
    <xf numFmtId="0" fontId="2" fillId="2" borderId="1" xfId="1" applyFill="1" applyBorder="1"/>
    <xf numFmtId="0" fontId="2" fillId="4" borderId="1" xfId="1" applyFill="1" applyBorder="1" applyAlignment="1" applyProtection="1">
      <alignment horizontal="center"/>
      <protection locked="0"/>
    </xf>
    <xf numFmtId="2" fontId="9" fillId="16" borderId="1" xfId="2" applyNumberFormat="1" applyFont="1" applyFill="1" applyBorder="1" applyAlignment="1" applyProtection="1">
      <alignment horizontal="center" vertical="center" wrapText="1"/>
    </xf>
    <xf numFmtId="0" fontId="9" fillId="16" borderId="1" xfId="2" applyFont="1" applyFill="1" applyBorder="1" applyAlignment="1" applyProtection="1">
      <alignment horizontal="center" vertical="center" wrapText="1"/>
    </xf>
    <xf numFmtId="0" fontId="9" fillId="16" borderId="1" xfId="2" applyFont="1" applyFill="1" applyBorder="1" applyAlignment="1" applyProtection="1">
      <alignment horizontal="center" vertical="center"/>
    </xf>
    <xf numFmtId="167" fontId="9" fillId="16" borderId="1" xfId="2" applyNumberFormat="1" applyFont="1" applyFill="1" applyBorder="1" applyAlignment="1" applyProtection="1">
      <alignment horizontal="center" vertical="center"/>
    </xf>
    <xf numFmtId="0" fontId="10" fillId="2" borderId="1" xfId="1" applyFont="1" applyFill="1" applyBorder="1"/>
    <xf numFmtId="1" fontId="11" fillId="2" borderId="1" xfId="1" applyNumberFormat="1" applyFont="1" applyFill="1" applyBorder="1" applyAlignment="1">
      <alignment horizontal="center" vertical="center"/>
    </xf>
    <xf numFmtId="167" fontId="6" fillId="17" borderId="1" xfId="1" applyNumberFormat="1" applyFont="1" applyFill="1" applyBorder="1" applyAlignment="1">
      <alignment horizontal="center" vertical="center"/>
    </xf>
    <xf numFmtId="0" fontId="2" fillId="2" borderId="0" xfId="1" applyFill="1" applyBorder="1"/>
    <xf numFmtId="0" fontId="2" fillId="2" borderId="0" xfId="1" applyFill="1" applyBorder="1" applyAlignment="1">
      <alignment horizontal="center"/>
    </xf>
    <xf numFmtId="1" fontId="6" fillId="4" borderId="1" xfId="1" applyNumberFormat="1" applyFont="1" applyFill="1" applyBorder="1" applyAlignment="1" applyProtection="1">
      <alignment horizontal="center" vertical="center"/>
      <protection locked="0"/>
    </xf>
    <xf numFmtId="1" fontId="12" fillId="2" borderId="0" xfId="1" applyNumberFormat="1" applyFont="1" applyFill="1"/>
    <xf numFmtId="0" fontId="12" fillId="2" borderId="0" xfId="1" applyFont="1" applyFill="1"/>
    <xf numFmtId="169" fontId="2" fillId="2" borderId="0" xfId="1" applyNumberFormat="1" applyFill="1" applyAlignment="1">
      <alignment horizontal="center" vertical="center"/>
    </xf>
    <xf numFmtId="0" fontId="2" fillId="2" borderId="0" xfId="1" applyFill="1" applyAlignment="1">
      <alignment vertical="center" wrapText="1"/>
    </xf>
    <xf numFmtId="0" fontId="2" fillId="2" borderId="0" xfId="1" applyFill="1" applyAlignment="1">
      <alignment horizontal="right" vertical="center"/>
    </xf>
    <xf numFmtId="0" fontId="2" fillId="2" borderId="9" xfId="1" applyFill="1" applyBorder="1"/>
    <xf numFmtId="164" fontId="2" fillId="4" borderId="9" xfId="1" applyNumberFormat="1" applyFill="1" applyBorder="1" applyAlignment="1" applyProtection="1">
      <alignment horizontal="center" vertical="center"/>
      <protection locked="0"/>
    </xf>
    <xf numFmtId="0" fontId="2" fillId="2" borderId="10" xfId="1" applyFill="1" applyBorder="1" applyAlignment="1">
      <alignment vertical="center"/>
    </xf>
    <xf numFmtId="171" fontId="2" fillId="17" borderId="10" xfId="1" applyNumberFormat="1" applyFill="1" applyBorder="1" applyAlignment="1" applyProtection="1">
      <alignment horizontal="center" vertical="center"/>
    </xf>
    <xf numFmtId="172" fontId="3" fillId="17" borderId="1" xfId="1" applyNumberFormat="1" applyFont="1" applyFill="1" applyBorder="1" applyAlignment="1">
      <alignment horizontal="center" vertical="center"/>
    </xf>
    <xf numFmtId="0" fontId="2" fillId="2" borderId="12" xfId="1" applyFill="1" applyBorder="1"/>
    <xf numFmtId="173" fontId="2" fillId="4" borderId="12" xfId="1" applyNumberFormat="1" applyFill="1" applyBorder="1" applyAlignment="1" applyProtection="1">
      <alignment horizontal="center" vertical="center"/>
      <protection locked="0"/>
    </xf>
    <xf numFmtId="174" fontId="2" fillId="17" borderId="1" xfId="1" applyNumberFormat="1" applyFill="1" applyBorder="1"/>
    <xf numFmtId="0" fontId="3" fillId="2" borderId="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168" fontId="6" fillId="17" borderId="2" xfId="1" applyNumberFormat="1" applyFont="1" applyFill="1" applyBorder="1" applyAlignment="1">
      <alignment horizontal="center" vertical="center"/>
    </xf>
    <xf numFmtId="168" fontId="6" fillId="17" borderId="4" xfId="1" applyNumberFormat="1" applyFont="1" applyFill="1" applyBorder="1" applyAlignment="1">
      <alignment horizontal="center" vertical="center"/>
    </xf>
    <xf numFmtId="168" fontId="6" fillId="17" borderId="5" xfId="1" applyNumberFormat="1" applyFont="1" applyFill="1" applyBorder="1" applyAlignment="1">
      <alignment horizontal="center" vertical="center"/>
    </xf>
    <xf numFmtId="0" fontId="2" fillId="2" borderId="0" xfId="1" applyFill="1" applyAlignment="1">
      <alignment horizontal="right" vertical="center"/>
    </xf>
    <xf numFmtId="0" fontId="2" fillId="2" borderId="6" xfId="1" applyFill="1" applyBorder="1" applyAlignment="1">
      <alignment horizontal="center"/>
    </xf>
    <xf numFmtId="166" fontId="3" fillId="17" borderId="7" xfId="1" applyNumberFormat="1" applyFont="1" applyFill="1" applyBorder="1" applyAlignment="1">
      <alignment horizontal="center" vertical="center"/>
    </xf>
    <xf numFmtId="166" fontId="3" fillId="17" borderId="3" xfId="1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 wrapText="1"/>
    </xf>
    <xf numFmtId="0" fontId="2" fillId="2" borderId="8" xfId="1" applyFill="1" applyBorder="1" applyAlignment="1">
      <alignment horizontal="center"/>
    </xf>
    <xf numFmtId="169" fontId="12" fillId="2" borderId="0" xfId="1" applyNumberFormat="1" applyFont="1" applyFill="1" applyBorder="1" applyAlignment="1">
      <alignment horizontal="center" vertical="center"/>
    </xf>
    <xf numFmtId="0" fontId="2" fillId="2" borderId="0" xfId="1" applyFill="1" applyBorder="1" applyAlignment="1">
      <alignment horizontal="center"/>
    </xf>
    <xf numFmtId="169" fontId="3" fillId="17" borderId="7" xfId="1" applyNumberFormat="1" applyFont="1" applyFill="1" applyBorder="1" applyAlignment="1">
      <alignment horizontal="center" vertical="center"/>
    </xf>
    <xf numFmtId="169" fontId="3" fillId="17" borderId="3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right" vertical="center"/>
    </xf>
    <xf numFmtId="170" fontId="3" fillId="17" borderId="7" xfId="1" applyNumberFormat="1" applyFont="1" applyFill="1" applyBorder="1" applyAlignment="1">
      <alignment horizontal="center" vertical="center"/>
    </xf>
    <xf numFmtId="170" fontId="3" fillId="17" borderId="3" xfId="1" applyNumberFormat="1" applyFont="1" applyFill="1" applyBorder="1" applyAlignment="1">
      <alignment horizontal="center" vertical="center"/>
    </xf>
    <xf numFmtId="0" fontId="2" fillId="2" borderId="0" xfId="1" applyFill="1" applyAlignment="1">
      <alignment horizontal="center" vertical="center"/>
    </xf>
    <xf numFmtId="0" fontId="2" fillId="2" borderId="11" xfId="1" applyFill="1" applyBorder="1" applyAlignment="1">
      <alignment horizontal="center" vertical="center"/>
    </xf>
  </cellXfs>
  <cellStyles count="4">
    <cellStyle name="Standard" xfId="0" builtinId="0"/>
    <cellStyle name="Standard 2" xfId="1"/>
    <cellStyle name="Standard 7" xfId="3"/>
    <cellStyle name="Standard_Universaltabelle Düse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14</xdr:row>
      <xdr:rowOff>133350</xdr:rowOff>
    </xdr:from>
    <xdr:to>
      <xdr:col>13</xdr:col>
      <xdr:colOff>314325</xdr:colOff>
      <xdr:row>29</xdr:row>
      <xdr:rowOff>90330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9975" y="3248025"/>
          <a:ext cx="3581400" cy="30240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Beratung/Beratung%20Gesam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ramer/Brenner/VIK/Transfer/PROMO/VIK/LFP/M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Sicherung/Beratung/Beratu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Versuche/VK-Berechn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2"/>
      <sheetName val="Spritzkasten"/>
      <sheetName val="Wasseraufwand"/>
      <sheetName val="Unitab"/>
      <sheetName val="Mafex"/>
      <sheetName val="Pumpenleistung"/>
      <sheetName val="Droplegrechner"/>
      <sheetName val=" DynaJet"/>
      <sheetName val="vK Querverteilung"/>
      <sheetName val="Spritzbreite"/>
      <sheetName val="Gießwagen"/>
      <sheetName val="Konzentration"/>
      <sheetName val="Durchflussmesser"/>
      <sheetName val="Dreidüsengabel"/>
      <sheetName val="Fünfdüsengabel"/>
      <sheetName val="Mehrdüsengabel"/>
      <sheetName val="Formeln Bandspritze"/>
      <sheetName val="Formeln Feldspritze"/>
      <sheetName val="Rückenspritze Band"/>
      <sheetName val="Rücken Konz"/>
      <sheetName val="FlDgg"/>
      <sheetName val="Formeln Herbizidspritze Obstbau"/>
      <sheetName val="Spargel Herbi"/>
      <sheetName val="Spargel Raum"/>
      <sheetName val="Weihnachtsbäume"/>
      <sheetName val="CombiSwing"/>
      <sheetName val="Formeln Obstbaum Kronen"/>
      <sheetName val="Formeln Obstbau Gemischt ISO"/>
      <sheetName val="Umrechnung ATR"/>
      <sheetName val="Formeln Obstbau LWA"/>
      <sheetName val="Formeln Obstbau"/>
      <sheetName val="Formeln Solitair"/>
      <sheetName val="Formeln Obstbau LWA alt"/>
      <sheetName val="Formeln Obstbau ATR"/>
      <sheetName val="Formeln Obstbau Gemischt ATR"/>
      <sheetName val="RAL I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C15" t="str">
            <v/>
          </cell>
          <cell r="D15" t="str">
            <v/>
          </cell>
          <cell r="H15" t="str">
            <v/>
          </cell>
          <cell r="I15" t="str">
            <v/>
          </cell>
          <cell r="M15" t="str">
            <v/>
          </cell>
          <cell r="N15" t="str">
            <v/>
          </cell>
          <cell r="R15" t="str">
            <v/>
          </cell>
          <cell r="S15" t="str">
            <v/>
          </cell>
        </row>
        <row r="16">
          <cell r="C16" t="str">
            <v/>
          </cell>
          <cell r="D16" t="str">
            <v/>
          </cell>
          <cell r="H16" t="str">
            <v/>
          </cell>
          <cell r="I16" t="str">
            <v/>
          </cell>
          <cell r="M16" t="str">
            <v/>
          </cell>
          <cell r="N16" t="str">
            <v/>
          </cell>
          <cell r="R16" t="str">
            <v/>
          </cell>
          <cell r="S16" t="str">
            <v/>
          </cell>
        </row>
        <row r="17">
          <cell r="C17" t="str">
            <v/>
          </cell>
          <cell r="D17" t="str">
            <v/>
          </cell>
          <cell r="H17" t="str">
            <v/>
          </cell>
          <cell r="I17" t="str">
            <v/>
          </cell>
          <cell r="M17" t="str">
            <v/>
          </cell>
          <cell r="N17" t="str">
            <v/>
          </cell>
          <cell r="R17" t="str">
            <v/>
          </cell>
          <cell r="S17" t="str">
            <v/>
          </cell>
        </row>
        <row r="18">
          <cell r="C18" t="str">
            <v/>
          </cell>
          <cell r="D18" t="str">
            <v/>
          </cell>
          <cell r="H18" t="str">
            <v/>
          </cell>
          <cell r="I18" t="str">
            <v/>
          </cell>
          <cell r="M18" t="str">
            <v/>
          </cell>
          <cell r="N18" t="str">
            <v/>
          </cell>
          <cell r="R18" t="str">
            <v/>
          </cell>
          <cell r="S18" t="str">
            <v/>
          </cell>
        </row>
        <row r="19">
          <cell r="C19" t="str">
            <v/>
          </cell>
          <cell r="D19" t="str">
            <v/>
          </cell>
          <cell r="H19" t="str">
            <v/>
          </cell>
          <cell r="I19" t="str">
            <v/>
          </cell>
          <cell r="M19" t="str">
            <v/>
          </cell>
          <cell r="N19" t="str">
            <v/>
          </cell>
          <cell r="R19" t="str">
            <v/>
          </cell>
          <cell r="S19" t="str">
            <v/>
          </cell>
        </row>
        <row r="20">
          <cell r="C20" t="str">
            <v/>
          </cell>
          <cell r="D20" t="str">
            <v/>
          </cell>
          <cell r="H20" t="str">
            <v/>
          </cell>
          <cell r="I20" t="str">
            <v/>
          </cell>
          <cell r="M20" t="str">
            <v/>
          </cell>
          <cell r="N20" t="str">
            <v/>
          </cell>
          <cell r="R20" t="str">
            <v/>
          </cell>
          <cell r="S20" t="str">
            <v/>
          </cell>
        </row>
        <row r="21">
          <cell r="C21" t="str">
            <v/>
          </cell>
          <cell r="D21" t="str">
            <v/>
          </cell>
          <cell r="H21" t="str">
            <v/>
          </cell>
          <cell r="I21" t="str">
            <v/>
          </cell>
          <cell r="M21" t="str">
            <v/>
          </cell>
          <cell r="N21" t="str">
            <v/>
          </cell>
          <cell r="R21" t="str">
            <v/>
          </cell>
          <cell r="S21" t="str">
            <v/>
          </cell>
        </row>
        <row r="22">
          <cell r="C22" t="str">
            <v/>
          </cell>
          <cell r="D22" t="str">
            <v/>
          </cell>
          <cell r="H22" t="str">
            <v/>
          </cell>
          <cell r="I22" t="str">
            <v/>
          </cell>
          <cell r="M22" t="str">
            <v/>
          </cell>
          <cell r="N22" t="str">
            <v/>
          </cell>
          <cell r="R22" t="str">
            <v/>
          </cell>
          <cell r="S22" t="str">
            <v/>
          </cell>
        </row>
        <row r="23">
          <cell r="C23" t="str">
            <v/>
          </cell>
          <cell r="D23" t="str">
            <v/>
          </cell>
          <cell r="H23" t="str">
            <v/>
          </cell>
          <cell r="I23" t="str">
            <v/>
          </cell>
          <cell r="M23" t="str">
            <v/>
          </cell>
          <cell r="N23" t="str">
            <v/>
          </cell>
          <cell r="R23" t="str">
            <v/>
          </cell>
          <cell r="S23" t="str">
            <v/>
          </cell>
        </row>
        <row r="24">
          <cell r="C24" t="str">
            <v/>
          </cell>
          <cell r="D24" t="str">
            <v/>
          </cell>
          <cell r="H24" t="str">
            <v/>
          </cell>
          <cell r="I24" t="str">
            <v/>
          </cell>
          <cell r="M24" t="str">
            <v/>
          </cell>
          <cell r="N24" t="str">
            <v/>
          </cell>
          <cell r="R24" t="str">
            <v/>
          </cell>
          <cell r="S24" t="str">
            <v/>
          </cell>
        </row>
        <row r="25">
          <cell r="C25" t="str">
            <v/>
          </cell>
          <cell r="D25" t="str">
            <v/>
          </cell>
          <cell r="H25" t="str">
            <v/>
          </cell>
          <cell r="I25" t="str">
            <v/>
          </cell>
          <cell r="M25" t="str">
            <v/>
          </cell>
          <cell r="N25" t="str">
            <v/>
          </cell>
          <cell r="R25" t="str">
            <v/>
          </cell>
          <cell r="S25" t="str">
            <v/>
          </cell>
        </row>
        <row r="26">
          <cell r="C26" t="str">
            <v/>
          </cell>
          <cell r="D26" t="str">
            <v/>
          </cell>
          <cell r="H26" t="str">
            <v/>
          </cell>
          <cell r="I26" t="str">
            <v/>
          </cell>
          <cell r="M26" t="str">
            <v/>
          </cell>
          <cell r="N26" t="str">
            <v/>
          </cell>
          <cell r="R26" t="str">
            <v/>
          </cell>
          <cell r="S26" t="str">
            <v/>
          </cell>
        </row>
        <row r="27">
          <cell r="C27" t="str">
            <v/>
          </cell>
          <cell r="D27" t="str">
            <v/>
          </cell>
          <cell r="H27" t="str">
            <v/>
          </cell>
          <cell r="I27" t="str">
            <v/>
          </cell>
          <cell r="M27" t="str">
            <v/>
          </cell>
          <cell r="N27" t="str">
            <v/>
          </cell>
          <cell r="R27" t="str">
            <v/>
          </cell>
          <cell r="S27" t="str">
            <v/>
          </cell>
        </row>
        <row r="28">
          <cell r="C28" t="str">
            <v/>
          </cell>
          <cell r="D28" t="str">
            <v/>
          </cell>
          <cell r="H28" t="str">
            <v/>
          </cell>
          <cell r="I28" t="str">
            <v/>
          </cell>
          <cell r="M28" t="str">
            <v/>
          </cell>
          <cell r="N28" t="str">
            <v/>
          </cell>
          <cell r="R28" t="str">
            <v/>
          </cell>
          <cell r="S28" t="str">
            <v/>
          </cell>
        </row>
        <row r="29">
          <cell r="C29" t="str">
            <v/>
          </cell>
          <cell r="D29" t="str">
            <v/>
          </cell>
          <cell r="H29" t="str">
            <v/>
          </cell>
          <cell r="I29" t="str">
            <v/>
          </cell>
          <cell r="M29" t="str">
            <v/>
          </cell>
          <cell r="N29" t="str">
            <v/>
          </cell>
          <cell r="R29" t="str">
            <v/>
          </cell>
          <cell r="S29" t="str">
            <v/>
          </cell>
        </row>
        <row r="30">
          <cell r="C30" t="str">
            <v/>
          </cell>
          <cell r="D30" t="str">
            <v/>
          </cell>
          <cell r="H30" t="str">
            <v/>
          </cell>
          <cell r="I30" t="str">
            <v/>
          </cell>
          <cell r="M30" t="str">
            <v/>
          </cell>
          <cell r="N30" t="str">
            <v/>
          </cell>
          <cell r="R30" t="str">
            <v/>
          </cell>
          <cell r="S30" t="str">
            <v/>
          </cell>
        </row>
        <row r="31">
          <cell r="C31" t="str">
            <v/>
          </cell>
          <cell r="D31" t="str">
            <v/>
          </cell>
          <cell r="H31" t="str">
            <v/>
          </cell>
          <cell r="I31" t="str">
            <v/>
          </cell>
          <cell r="M31" t="str">
            <v/>
          </cell>
          <cell r="N31" t="str">
            <v/>
          </cell>
          <cell r="R31" t="str">
            <v/>
          </cell>
          <cell r="S31" t="str">
            <v/>
          </cell>
        </row>
        <row r="32">
          <cell r="C32" t="str">
            <v/>
          </cell>
          <cell r="D32" t="str">
            <v/>
          </cell>
          <cell r="H32" t="str">
            <v/>
          </cell>
          <cell r="I32" t="str">
            <v/>
          </cell>
          <cell r="M32" t="str">
            <v/>
          </cell>
          <cell r="N32" t="str">
            <v/>
          </cell>
          <cell r="R32" t="str">
            <v/>
          </cell>
          <cell r="S32" t="str">
            <v/>
          </cell>
        </row>
        <row r="33">
          <cell r="C33" t="str">
            <v/>
          </cell>
          <cell r="D33" t="str">
            <v/>
          </cell>
          <cell r="H33" t="str">
            <v/>
          </cell>
          <cell r="I33" t="str">
            <v/>
          </cell>
          <cell r="M33" t="str">
            <v/>
          </cell>
          <cell r="N33" t="str">
            <v/>
          </cell>
          <cell r="R33" t="str">
            <v/>
          </cell>
          <cell r="S33" t="str">
            <v/>
          </cell>
        </row>
        <row r="34">
          <cell r="C34" t="str">
            <v/>
          </cell>
          <cell r="D34" t="str">
            <v/>
          </cell>
          <cell r="H34" t="str">
            <v/>
          </cell>
          <cell r="I34" t="str">
            <v/>
          </cell>
          <cell r="M34" t="str">
            <v/>
          </cell>
          <cell r="N34" t="str">
            <v/>
          </cell>
          <cell r="R34" t="str">
            <v/>
          </cell>
          <cell r="S34" t="str">
            <v/>
          </cell>
        </row>
        <row r="35">
          <cell r="C35" t="str">
            <v/>
          </cell>
          <cell r="D35" t="str">
            <v/>
          </cell>
          <cell r="H35" t="str">
            <v/>
          </cell>
          <cell r="I35" t="str">
            <v/>
          </cell>
          <cell r="M35" t="str">
            <v/>
          </cell>
          <cell r="N35" t="str">
            <v/>
          </cell>
          <cell r="R35" t="str">
            <v/>
          </cell>
          <cell r="S35" t="str">
            <v/>
          </cell>
        </row>
        <row r="36">
          <cell r="C36" t="str">
            <v/>
          </cell>
          <cell r="D36" t="str">
            <v/>
          </cell>
          <cell r="H36" t="str">
            <v/>
          </cell>
          <cell r="I36" t="str">
            <v/>
          </cell>
          <cell r="M36" t="str">
            <v/>
          </cell>
          <cell r="N36" t="str">
            <v/>
          </cell>
          <cell r="R36" t="str">
            <v/>
          </cell>
          <cell r="S36" t="str">
            <v/>
          </cell>
        </row>
        <row r="37">
          <cell r="C37" t="str">
            <v/>
          </cell>
          <cell r="D37" t="str">
            <v/>
          </cell>
          <cell r="H37" t="str">
            <v/>
          </cell>
          <cell r="I37" t="str">
            <v/>
          </cell>
          <cell r="M37" t="str">
            <v/>
          </cell>
          <cell r="N37" t="str">
            <v/>
          </cell>
          <cell r="R37" t="str">
            <v/>
          </cell>
          <cell r="S37" t="str">
            <v/>
          </cell>
        </row>
        <row r="38"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  <cell r="M38" t="str">
            <v/>
          </cell>
          <cell r="N38" t="str">
            <v/>
          </cell>
          <cell r="R38" t="str">
            <v/>
          </cell>
          <cell r="S38" t="str">
            <v/>
          </cell>
        </row>
        <row r="39"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  <cell r="M39" t="str">
            <v/>
          </cell>
          <cell r="N39" t="str">
            <v/>
          </cell>
          <cell r="R39" t="str">
            <v/>
          </cell>
          <cell r="S39" t="str">
            <v/>
          </cell>
        </row>
        <row r="40"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  <cell r="M40" t="str">
            <v/>
          </cell>
          <cell r="N40" t="str">
            <v/>
          </cell>
          <cell r="R40" t="str">
            <v/>
          </cell>
          <cell r="S40" t="str">
            <v/>
          </cell>
        </row>
        <row r="41"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  <cell r="M41" t="str">
            <v/>
          </cell>
          <cell r="N41" t="str">
            <v/>
          </cell>
          <cell r="R41" t="str">
            <v/>
          </cell>
          <cell r="S41" t="str">
            <v/>
          </cell>
        </row>
        <row r="42"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  <cell r="M42" t="str">
            <v/>
          </cell>
          <cell r="N42" t="str">
            <v/>
          </cell>
          <cell r="R42" t="str">
            <v/>
          </cell>
          <cell r="S42" t="str">
            <v/>
          </cell>
        </row>
        <row r="43"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  <cell r="M43" t="str">
            <v/>
          </cell>
          <cell r="N43" t="str">
            <v/>
          </cell>
          <cell r="R43" t="str">
            <v/>
          </cell>
          <cell r="S43" t="str">
            <v/>
          </cell>
        </row>
        <row r="44"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  <cell r="M44" t="str">
            <v/>
          </cell>
          <cell r="N44" t="str">
            <v/>
          </cell>
          <cell r="R44" t="str">
            <v/>
          </cell>
          <cell r="S44" t="str">
            <v/>
          </cell>
        </row>
        <row r="45"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  <cell r="M45" t="str">
            <v/>
          </cell>
          <cell r="N45" t="str">
            <v/>
          </cell>
          <cell r="R45" t="str">
            <v/>
          </cell>
          <cell r="S45" t="str">
            <v/>
          </cell>
        </row>
        <row r="46"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  <cell r="M46" t="str">
            <v/>
          </cell>
          <cell r="N46" t="str">
            <v/>
          </cell>
          <cell r="R46" t="str">
            <v/>
          </cell>
          <cell r="S46" t="str">
            <v/>
          </cell>
        </row>
        <row r="47"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  <cell r="M47" t="str">
            <v/>
          </cell>
          <cell r="N47" t="str">
            <v/>
          </cell>
          <cell r="R47" t="str">
            <v/>
          </cell>
          <cell r="S47" t="str">
            <v/>
          </cell>
        </row>
        <row r="48"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  <cell r="M48" t="str">
            <v/>
          </cell>
          <cell r="N48" t="str">
            <v/>
          </cell>
          <cell r="R48" t="str">
            <v/>
          </cell>
          <cell r="S48" t="str">
            <v/>
          </cell>
        </row>
        <row r="49"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  <cell r="M49" t="str">
            <v/>
          </cell>
          <cell r="N49" t="str">
            <v/>
          </cell>
          <cell r="R49" t="str">
            <v/>
          </cell>
          <cell r="S49" t="str">
            <v/>
          </cell>
        </row>
        <row r="50"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  <cell r="M50" t="str">
            <v/>
          </cell>
          <cell r="N50" t="str">
            <v/>
          </cell>
          <cell r="R50" t="str">
            <v/>
          </cell>
          <cell r="S50" t="str">
            <v/>
          </cell>
        </row>
        <row r="51">
          <cell r="C51" t="str">
            <v/>
          </cell>
          <cell r="D51" t="str">
            <v/>
          </cell>
          <cell r="H51" t="str">
            <v/>
          </cell>
          <cell r="I51" t="str">
            <v/>
          </cell>
          <cell r="M51" t="str">
            <v/>
          </cell>
          <cell r="N51" t="str">
            <v/>
          </cell>
          <cell r="R51" t="str">
            <v/>
          </cell>
          <cell r="S51" t="str">
            <v/>
          </cell>
        </row>
        <row r="52">
          <cell r="C52" t="str">
            <v/>
          </cell>
          <cell r="D52" t="str">
            <v/>
          </cell>
          <cell r="H52" t="str">
            <v/>
          </cell>
          <cell r="I52" t="str">
            <v/>
          </cell>
          <cell r="M52" t="str">
            <v/>
          </cell>
          <cell r="N52" t="str">
            <v/>
          </cell>
          <cell r="R52" t="str">
            <v/>
          </cell>
          <cell r="S52" t="str">
            <v/>
          </cell>
        </row>
        <row r="53">
          <cell r="C53" t="str">
            <v/>
          </cell>
          <cell r="D53" t="str">
            <v/>
          </cell>
          <cell r="H53" t="str">
            <v/>
          </cell>
          <cell r="I53" t="str">
            <v/>
          </cell>
          <cell r="M53" t="str">
            <v/>
          </cell>
          <cell r="N53" t="str">
            <v/>
          </cell>
          <cell r="R53" t="str">
            <v/>
          </cell>
          <cell r="S53" t="str">
            <v/>
          </cell>
        </row>
        <row r="54">
          <cell r="C54" t="str">
            <v/>
          </cell>
          <cell r="D54" t="str">
            <v/>
          </cell>
          <cell r="H54" t="str">
            <v/>
          </cell>
          <cell r="I54" t="str">
            <v/>
          </cell>
          <cell r="M54" t="str">
            <v/>
          </cell>
          <cell r="N54" t="str">
            <v/>
          </cell>
          <cell r="R54" t="str">
            <v/>
          </cell>
          <cell r="S54" t="str">
            <v/>
          </cell>
        </row>
        <row r="55">
          <cell r="C55" t="str">
            <v/>
          </cell>
          <cell r="D55" t="str">
            <v/>
          </cell>
          <cell r="H55" t="str">
            <v/>
          </cell>
          <cell r="I55" t="str">
            <v/>
          </cell>
          <cell r="M55" t="str">
            <v/>
          </cell>
          <cell r="N55" t="str">
            <v/>
          </cell>
          <cell r="R55" t="str">
            <v/>
          </cell>
          <cell r="S55" t="str">
            <v/>
          </cell>
        </row>
        <row r="56">
          <cell r="C56" t="str">
            <v/>
          </cell>
          <cell r="D56" t="str">
            <v/>
          </cell>
          <cell r="H56" t="str">
            <v/>
          </cell>
          <cell r="I56" t="str">
            <v/>
          </cell>
          <cell r="M56" t="str">
            <v/>
          </cell>
          <cell r="N56" t="str">
            <v/>
          </cell>
          <cell r="R56" t="str">
            <v/>
          </cell>
          <cell r="S56" t="str">
            <v/>
          </cell>
        </row>
        <row r="57">
          <cell r="C57" t="str">
            <v/>
          </cell>
          <cell r="D57" t="str">
            <v/>
          </cell>
          <cell r="H57" t="str">
            <v/>
          </cell>
          <cell r="I57" t="str">
            <v/>
          </cell>
          <cell r="M57" t="str">
            <v/>
          </cell>
          <cell r="N57" t="str">
            <v/>
          </cell>
          <cell r="R57" t="str">
            <v/>
          </cell>
          <cell r="S57" t="str">
            <v/>
          </cell>
        </row>
        <row r="58">
          <cell r="C58" t="str">
            <v/>
          </cell>
          <cell r="D58" t="str">
            <v/>
          </cell>
          <cell r="H58" t="str">
            <v/>
          </cell>
          <cell r="I58" t="str">
            <v/>
          </cell>
          <cell r="M58" t="str">
            <v/>
          </cell>
          <cell r="N58" t="str">
            <v/>
          </cell>
          <cell r="R58" t="str">
            <v/>
          </cell>
          <cell r="S58" t="str">
            <v/>
          </cell>
        </row>
        <row r="59">
          <cell r="C59" t="str">
            <v/>
          </cell>
          <cell r="D59" t="str">
            <v/>
          </cell>
          <cell r="H59" t="str">
            <v/>
          </cell>
          <cell r="I59" t="str">
            <v/>
          </cell>
          <cell r="M59" t="str">
            <v/>
          </cell>
          <cell r="N59" t="str">
            <v/>
          </cell>
          <cell r="R59" t="str">
            <v/>
          </cell>
          <cell r="S59" t="str">
            <v/>
          </cell>
        </row>
        <row r="60">
          <cell r="C60" t="str">
            <v/>
          </cell>
          <cell r="D60" t="str">
            <v/>
          </cell>
          <cell r="H60" t="str">
            <v/>
          </cell>
          <cell r="I60" t="str">
            <v/>
          </cell>
          <cell r="M60" t="str">
            <v/>
          </cell>
          <cell r="N60" t="str">
            <v/>
          </cell>
          <cell r="R60" t="str">
            <v/>
          </cell>
          <cell r="S60" t="str">
            <v/>
          </cell>
        </row>
        <row r="61">
          <cell r="C61" t="str">
            <v/>
          </cell>
          <cell r="D61" t="str">
            <v/>
          </cell>
          <cell r="H61" t="str">
            <v/>
          </cell>
          <cell r="I61" t="str">
            <v/>
          </cell>
          <cell r="M61" t="str">
            <v/>
          </cell>
          <cell r="N61" t="str">
            <v/>
          </cell>
          <cell r="R61" t="str">
            <v/>
          </cell>
          <cell r="S61" t="str">
            <v/>
          </cell>
        </row>
        <row r="62">
          <cell r="C62" t="str">
            <v/>
          </cell>
          <cell r="D62" t="str">
            <v/>
          </cell>
          <cell r="H62" t="str">
            <v/>
          </cell>
          <cell r="I62" t="str">
            <v/>
          </cell>
          <cell r="M62" t="str">
            <v/>
          </cell>
          <cell r="N62" t="str">
            <v/>
          </cell>
          <cell r="R62" t="str">
            <v/>
          </cell>
          <cell r="S62" t="str">
            <v/>
          </cell>
        </row>
        <row r="63">
          <cell r="C63" t="str">
            <v/>
          </cell>
          <cell r="D63" t="str">
            <v/>
          </cell>
          <cell r="H63" t="str">
            <v/>
          </cell>
          <cell r="I63" t="str">
            <v/>
          </cell>
          <cell r="M63" t="str">
            <v/>
          </cell>
          <cell r="N63" t="str">
            <v/>
          </cell>
          <cell r="R63" t="str">
            <v/>
          </cell>
          <cell r="S63" t="str">
            <v/>
          </cell>
        </row>
        <row r="64">
          <cell r="C64" t="str">
            <v/>
          </cell>
          <cell r="D64" t="str">
            <v/>
          </cell>
          <cell r="H64" t="str">
            <v/>
          </cell>
          <cell r="I64" t="str">
            <v/>
          </cell>
          <cell r="M64" t="str">
            <v/>
          </cell>
          <cell r="N64" t="str">
            <v/>
          </cell>
          <cell r="R64" t="str">
            <v/>
          </cell>
          <cell r="S64" t="str">
            <v/>
          </cell>
        </row>
        <row r="65">
          <cell r="C65" t="str">
            <v/>
          </cell>
          <cell r="D65" t="str">
            <v/>
          </cell>
          <cell r="H65" t="str">
            <v/>
          </cell>
          <cell r="I65" t="str">
            <v/>
          </cell>
          <cell r="M65" t="str">
            <v/>
          </cell>
          <cell r="N65" t="str">
            <v/>
          </cell>
          <cell r="R65" t="str">
            <v/>
          </cell>
          <cell r="S65" t="str">
            <v/>
          </cell>
        </row>
        <row r="66">
          <cell r="C66" t="str">
            <v/>
          </cell>
          <cell r="D66" t="str">
            <v/>
          </cell>
          <cell r="H66" t="str">
            <v/>
          </cell>
          <cell r="I66" t="str">
            <v/>
          </cell>
          <cell r="M66" t="str">
            <v/>
          </cell>
          <cell r="N66" t="str">
            <v/>
          </cell>
          <cell r="R66" t="str">
            <v/>
          </cell>
          <cell r="S66" t="str">
            <v/>
          </cell>
        </row>
        <row r="67">
          <cell r="C67" t="str">
            <v/>
          </cell>
          <cell r="D67" t="str">
            <v/>
          </cell>
          <cell r="H67" t="str">
            <v/>
          </cell>
          <cell r="I67" t="str">
            <v/>
          </cell>
          <cell r="M67" t="str">
            <v/>
          </cell>
          <cell r="N67" t="str">
            <v/>
          </cell>
          <cell r="R67" t="str">
            <v/>
          </cell>
          <cell r="S67" t="str">
            <v/>
          </cell>
        </row>
        <row r="68">
          <cell r="C68" t="str">
            <v/>
          </cell>
          <cell r="D68" t="str">
            <v/>
          </cell>
          <cell r="H68" t="str">
            <v/>
          </cell>
          <cell r="I68" t="str">
            <v/>
          </cell>
          <cell r="M68" t="str">
            <v/>
          </cell>
          <cell r="N68" t="str">
            <v/>
          </cell>
          <cell r="R68" t="str">
            <v/>
          </cell>
          <cell r="S68" t="str">
            <v/>
          </cell>
        </row>
        <row r="69">
          <cell r="C69" t="str">
            <v/>
          </cell>
          <cell r="D69" t="str">
            <v/>
          </cell>
          <cell r="H69" t="str">
            <v/>
          </cell>
          <cell r="I69" t="str">
            <v/>
          </cell>
          <cell r="M69" t="str">
            <v/>
          </cell>
          <cell r="N69" t="str">
            <v/>
          </cell>
          <cell r="R69" t="str">
            <v/>
          </cell>
          <cell r="S69" t="str">
            <v/>
          </cell>
        </row>
        <row r="70">
          <cell r="C70" t="str">
            <v/>
          </cell>
          <cell r="D70" t="str">
            <v/>
          </cell>
          <cell r="H70" t="str">
            <v/>
          </cell>
          <cell r="I70" t="str">
            <v/>
          </cell>
          <cell r="M70" t="str">
            <v/>
          </cell>
          <cell r="N70" t="str">
            <v/>
          </cell>
          <cell r="R70" t="str">
            <v/>
          </cell>
          <cell r="S70" t="str">
            <v/>
          </cell>
        </row>
        <row r="71">
          <cell r="C71" t="str">
            <v/>
          </cell>
          <cell r="D71" t="str">
            <v/>
          </cell>
          <cell r="H71" t="str">
            <v/>
          </cell>
          <cell r="I71" t="str">
            <v/>
          </cell>
          <cell r="M71" t="str">
            <v/>
          </cell>
          <cell r="N71" t="str">
            <v/>
          </cell>
          <cell r="R71" t="str">
            <v/>
          </cell>
          <cell r="S71" t="str">
            <v/>
          </cell>
        </row>
        <row r="72">
          <cell r="C72" t="str">
            <v/>
          </cell>
          <cell r="D72" t="str">
            <v/>
          </cell>
          <cell r="H72" t="str">
            <v/>
          </cell>
          <cell r="I72" t="str">
            <v/>
          </cell>
          <cell r="M72" t="str">
            <v/>
          </cell>
          <cell r="N72" t="str">
            <v/>
          </cell>
          <cell r="R72" t="str">
            <v/>
          </cell>
          <cell r="S72" t="str">
            <v/>
          </cell>
        </row>
        <row r="73">
          <cell r="C73" t="str">
            <v/>
          </cell>
          <cell r="D73" t="str">
            <v/>
          </cell>
          <cell r="H73" t="str">
            <v/>
          </cell>
          <cell r="I73" t="str">
            <v/>
          </cell>
          <cell r="M73" t="str">
            <v/>
          </cell>
          <cell r="N73" t="str">
            <v/>
          </cell>
          <cell r="R73" t="str">
            <v/>
          </cell>
          <cell r="S73" t="str">
            <v/>
          </cell>
        </row>
        <row r="74">
          <cell r="C74" t="str">
            <v/>
          </cell>
          <cell r="D74" t="str">
            <v/>
          </cell>
          <cell r="H74" t="str">
            <v/>
          </cell>
          <cell r="I74" t="str">
            <v/>
          </cell>
          <cell r="M74" t="str">
            <v/>
          </cell>
          <cell r="N74" t="str">
            <v/>
          </cell>
          <cell r="R74" t="str">
            <v/>
          </cell>
          <cell r="S74" t="str">
            <v/>
          </cell>
        </row>
        <row r="75">
          <cell r="C75" t="str">
            <v/>
          </cell>
          <cell r="D75" t="str">
            <v/>
          </cell>
          <cell r="H75" t="str">
            <v/>
          </cell>
          <cell r="I75" t="str">
            <v/>
          </cell>
          <cell r="M75" t="str">
            <v/>
          </cell>
          <cell r="N75" t="str">
            <v/>
          </cell>
          <cell r="R75" t="str">
            <v/>
          </cell>
          <cell r="S75" t="str">
            <v/>
          </cell>
        </row>
        <row r="76">
          <cell r="C76" t="str">
            <v/>
          </cell>
          <cell r="D76" t="str">
            <v/>
          </cell>
          <cell r="H76" t="str">
            <v/>
          </cell>
          <cell r="I76" t="str">
            <v/>
          </cell>
          <cell r="M76" t="str">
            <v/>
          </cell>
          <cell r="N76" t="str">
            <v/>
          </cell>
          <cell r="R76" t="str">
            <v/>
          </cell>
          <cell r="S76" t="str">
            <v/>
          </cell>
        </row>
        <row r="77">
          <cell r="C77" t="str">
            <v/>
          </cell>
          <cell r="D77" t="str">
            <v/>
          </cell>
          <cell r="H77" t="str">
            <v/>
          </cell>
          <cell r="I77" t="str">
            <v/>
          </cell>
          <cell r="M77" t="str">
            <v/>
          </cell>
          <cell r="N77" t="str">
            <v/>
          </cell>
          <cell r="R77" t="str">
            <v/>
          </cell>
          <cell r="S77" t="str">
            <v/>
          </cell>
        </row>
        <row r="78">
          <cell r="C78" t="str">
            <v/>
          </cell>
          <cell r="D78" t="str">
            <v/>
          </cell>
          <cell r="H78" t="str">
            <v/>
          </cell>
          <cell r="I78" t="str">
            <v/>
          </cell>
          <cell r="M78" t="str">
            <v/>
          </cell>
          <cell r="N78" t="str">
            <v/>
          </cell>
          <cell r="R78" t="str">
            <v/>
          </cell>
          <cell r="S78" t="str">
            <v/>
          </cell>
        </row>
        <row r="79">
          <cell r="C79" t="str">
            <v/>
          </cell>
          <cell r="D79" t="str">
            <v/>
          </cell>
          <cell r="H79" t="str">
            <v/>
          </cell>
          <cell r="I79" t="str">
            <v/>
          </cell>
          <cell r="M79" t="str">
            <v/>
          </cell>
          <cell r="N79" t="str">
            <v/>
          </cell>
          <cell r="R79" t="str">
            <v/>
          </cell>
          <cell r="S79" t="str">
            <v/>
          </cell>
        </row>
        <row r="80">
          <cell r="C80" t="str">
            <v/>
          </cell>
          <cell r="D80" t="str">
            <v/>
          </cell>
          <cell r="H80" t="str">
            <v/>
          </cell>
          <cell r="I80" t="str">
            <v/>
          </cell>
          <cell r="M80" t="str">
            <v/>
          </cell>
          <cell r="N80" t="str">
            <v/>
          </cell>
          <cell r="R80" t="str">
            <v/>
          </cell>
          <cell r="S80" t="str">
            <v/>
          </cell>
        </row>
        <row r="81">
          <cell r="C81" t="str">
            <v/>
          </cell>
          <cell r="D81" t="str">
            <v/>
          </cell>
          <cell r="H81" t="str">
            <v/>
          </cell>
          <cell r="I81" t="str">
            <v/>
          </cell>
          <cell r="M81" t="str">
            <v/>
          </cell>
          <cell r="N81" t="str">
            <v/>
          </cell>
          <cell r="R81" t="str">
            <v/>
          </cell>
          <cell r="S81" t="str">
            <v/>
          </cell>
        </row>
        <row r="82">
          <cell r="C82" t="str">
            <v/>
          </cell>
          <cell r="D82" t="str">
            <v/>
          </cell>
          <cell r="H82" t="str">
            <v/>
          </cell>
          <cell r="I82" t="str">
            <v/>
          </cell>
          <cell r="M82" t="str">
            <v/>
          </cell>
          <cell r="N82" t="str">
            <v/>
          </cell>
          <cell r="R82" t="str">
            <v/>
          </cell>
          <cell r="S82" t="str">
            <v/>
          </cell>
        </row>
        <row r="83">
          <cell r="C83" t="str">
            <v/>
          </cell>
          <cell r="D83" t="str">
            <v/>
          </cell>
          <cell r="H83" t="str">
            <v/>
          </cell>
          <cell r="I83" t="str">
            <v/>
          </cell>
          <cell r="M83" t="str">
            <v/>
          </cell>
          <cell r="N83" t="str">
            <v/>
          </cell>
          <cell r="R83" t="str">
            <v/>
          </cell>
          <cell r="S83" t="str">
            <v/>
          </cell>
        </row>
        <row r="84">
          <cell r="C84" t="str">
            <v/>
          </cell>
          <cell r="D84" t="str">
            <v/>
          </cell>
          <cell r="H84" t="str">
            <v/>
          </cell>
          <cell r="I84" t="str">
            <v/>
          </cell>
          <cell r="M84" t="str">
            <v/>
          </cell>
          <cell r="N84" t="str">
            <v/>
          </cell>
          <cell r="R84" t="str">
            <v/>
          </cell>
          <cell r="S84" t="str">
            <v/>
          </cell>
        </row>
        <row r="85">
          <cell r="C85" t="str">
            <v/>
          </cell>
          <cell r="D85" t="str">
            <v/>
          </cell>
          <cell r="H85" t="str">
            <v/>
          </cell>
          <cell r="I85" t="str">
            <v/>
          </cell>
          <cell r="M85" t="str">
            <v/>
          </cell>
          <cell r="N85" t="str">
            <v/>
          </cell>
          <cell r="R85" t="str">
            <v/>
          </cell>
          <cell r="S85" t="str">
            <v/>
          </cell>
        </row>
        <row r="86">
          <cell r="C86" t="str">
            <v/>
          </cell>
          <cell r="D86" t="str">
            <v/>
          </cell>
          <cell r="H86" t="str">
            <v/>
          </cell>
          <cell r="I86" t="str">
            <v/>
          </cell>
          <cell r="M86" t="str">
            <v/>
          </cell>
          <cell r="N86" t="str">
            <v/>
          </cell>
          <cell r="R86" t="str">
            <v/>
          </cell>
          <cell r="S86" t="str">
            <v/>
          </cell>
        </row>
        <row r="87">
          <cell r="C87" t="str">
            <v/>
          </cell>
          <cell r="D87" t="str">
            <v/>
          </cell>
          <cell r="H87" t="str">
            <v/>
          </cell>
          <cell r="I87" t="str">
            <v/>
          </cell>
          <cell r="M87" t="str">
            <v/>
          </cell>
          <cell r="N87" t="str">
            <v/>
          </cell>
          <cell r="R87" t="str">
            <v/>
          </cell>
          <cell r="S87" t="str">
            <v/>
          </cell>
        </row>
        <row r="88">
          <cell r="C88" t="str">
            <v/>
          </cell>
          <cell r="D88" t="str">
            <v/>
          </cell>
          <cell r="H88" t="str">
            <v/>
          </cell>
          <cell r="I88" t="str">
            <v/>
          </cell>
          <cell r="M88" t="str">
            <v/>
          </cell>
          <cell r="N88" t="str">
            <v/>
          </cell>
          <cell r="R88" t="str">
            <v/>
          </cell>
          <cell r="S88" t="str">
            <v/>
          </cell>
        </row>
        <row r="89">
          <cell r="C89" t="str">
            <v/>
          </cell>
          <cell r="D89" t="str">
            <v/>
          </cell>
          <cell r="H89" t="str">
            <v/>
          </cell>
          <cell r="I89" t="str">
            <v/>
          </cell>
          <cell r="M89" t="str">
            <v/>
          </cell>
          <cell r="N89" t="str">
            <v/>
          </cell>
          <cell r="R89" t="str">
            <v/>
          </cell>
          <cell r="S89" t="str">
            <v/>
          </cell>
        </row>
        <row r="90">
          <cell r="C90" t="str">
            <v/>
          </cell>
          <cell r="D90" t="str">
            <v/>
          </cell>
          <cell r="H90" t="str">
            <v/>
          </cell>
          <cell r="I90" t="str">
            <v/>
          </cell>
          <cell r="M90" t="str">
            <v/>
          </cell>
          <cell r="N90" t="str">
            <v/>
          </cell>
          <cell r="R90" t="str">
            <v/>
          </cell>
          <cell r="S90" t="str">
            <v/>
          </cell>
        </row>
        <row r="91">
          <cell r="C91" t="str">
            <v/>
          </cell>
          <cell r="D91" t="str">
            <v/>
          </cell>
          <cell r="H91" t="str">
            <v/>
          </cell>
          <cell r="I91" t="str">
            <v/>
          </cell>
          <cell r="M91" t="str">
            <v/>
          </cell>
          <cell r="N91" t="str">
            <v/>
          </cell>
          <cell r="R91" t="str">
            <v/>
          </cell>
          <cell r="S91" t="str">
            <v/>
          </cell>
        </row>
        <row r="92">
          <cell r="C92" t="str">
            <v/>
          </cell>
          <cell r="D92" t="str">
            <v/>
          </cell>
          <cell r="H92" t="str">
            <v/>
          </cell>
          <cell r="I92" t="str">
            <v/>
          </cell>
          <cell r="M92" t="str">
            <v/>
          </cell>
          <cell r="N92" t="str">
            <v/>
          </cell>
          <cell r="R92" t="str">
            <v/>
          </cell>
          <cell r="S92" t="str">
            <v/>
          </cell>
        </row>
        <row r="93">
          <cell r="C93" t="str">
            <v/>
          </cell>
          <cell r="D93" t="str">
            <v/>
          </cell>
          <cell r="H93" t="str">
            <v/>
          </cell>
          <cell r="I93" t="str">
            <v/>
          </cell>
          <cell r="M93" t="str">
            <v/>
          </cell>
          <cell r="N93" t="str">
            <v/>
          </cell>
          <cell r="R93" t="str">
            <v/>
          </cell>
          <cell r="S93" t="str">
            <v/>
          </cell>
        </row>
        <row r="94">
          <cell r="C94" t="str">
            <v/>
          </cell>
          <cell r="D94" t="str">
            <v/>
          </cell>
          <cell r="H94" t="str">
            <v/>
          </cell>
          <cell r="I94" t="str">
            <v/>
          </cell>
          <cell r="M94" t="str">
            <v/>
          </cell>
          <cell r="N94" t="str">
            <v/>
          </cell>
          <cell r="R94" t="str">
            <v/>
          </cell>
          <cell r="S94" t="str">
            <v/>
          </cell>
        </row>
        <row r="95">
          <cell r="C95" t="str">
            <v/>
          </cell>
          <cell r="D95" t="str">
            <v/>
          </cell>
          <cell r="H95" t="str">
            <v/>
          </cell>
          <cell r="I95" t="str">
            <v/>
          </cell>
          <cell r="M95" t="str">
            <v/>
          </cell>
          <cell r="N95" t="str">
            <v/>
          </cell>
          <cell r="R95" t="str">
            <v/>
          </cell>
          <cell r="S95" t="str">
            <v/>
          </cell>
        </row>
        <row r="96">
          <cell r="C96" t="str">
            <v/>
          </cell>
          <cell r="D96" t="str">
            <v/>
          </cell>
          <cell r="H96" t="str">
            <v/>
          </cell>
          <cell r="I96" t="str">
            <v/>
          </cell>
          <cell r="M96" t="str">
            <v/>
          </cell>
          <cell r="N96" t="str">
            <v/>
          </cell>
          <cell r="R96" t="str">
            <v/>
          </cell>
          <cell r="S96" t="str">
            <v/>
          </cell>
        </row>
        <row r="97">
          <cell r="C97" t="str">
            <v/>
          </cell>
          <cell r="D97" t="str">
            <v/>
          </cell>
          <cell r="H97" t="str">
            <v/>
          </cell>
          <cell r="I97" t="str">
            <v/>
          </cell>
          <cell r="M97" t="str">
            <v/>
          </cell>
          <cell r="N97" t="str">
            <v/>
          </cell>
          <cell r="R97" t="str">
            <v/>
          </cell>
          <cell r="S97" t="str">
            <v/>
          </cell>
        </row>
        <row r="98">
          <cell r="C98" t="str">
            <v/>
          </cell>
          <cell r="D98" t="str">
            <v/>
          </cell>
          <cell r="H98" t="str">
            <v/>
          </cell>
          <cell r="I98" t="str">
            <v/>
          </cell>
          <cell r="M98" t="str">
            <v/>
          </cell>
          <cell r="N98" t="str">
            <v/>
          </cell>
          <cell r="R98" t="str">
            <v/>
          </cell>
          <cell r="S98" t="str">
            <v/>
          </cell>
        </row>
        <row r="99">
          <cell r="C99" t="str">
            <v/>
          </cell>
          <cell r="D99" t="str">
            <v/>
          </cell>
          <cell r="H99" t="str">
            <v/>
          </cell>
          <cell r="I99" t="str">
            <v/>
          </cell>
          <cell r="M99" t="str">
            <v/>
          </cell>
          <cell r="N99" t="str">
            <v/>
          </cell>
          <cell r="R99" t="str">
            <v/>
          </cell>
          <cell r="S99" t="str">
            <v/>
          </cell>
        </row>
        <row r="100">
          <cell r="C100" t="str">
            <v/>
          </cell>
          <cell r="D100" t="str">
            <v/>
          </cell>
          <cell r="H100" t="str">
            <v/>
          </cell>
          <cell r="I100" t="str">
            <v/>
          </cell>
          <cell r="M100" t="str">
            <v/>
          </cell>
          <cell r="N100" t="str">
            <v/>
          </cell>
          <cell r="R100" t="str">
            <v/>
          </cell>
          <cell r="S100" t="str">
            <v/>
          </cell>
        </row>
        <row r="101">
          <cell r="C101" t="str">
            <v/>
          </cell>
          <cell r="D101" t="str">
            <v/>
          </cell>
          <cell r="H101" t="str">
            <v/>
          </cell>
          <cell r="I101" t="str">
            <v/>
          </cell>
          <cell r="M101" t="str">
            <v/>
          </cell>
          <cell r="N101" t="str">
            <v/>
          </cell>
          <cell r="R101" t="str">
            <v/>
          </cell>
          <cell r="S101" t="str">
            <v/>
          </cell>
        </row>
        <row r="102">
          <cell r="C102" t="str">
            <v/>
          </cell>
          <cell r="D102" t="str">
            <v/>
          </cell>
          <cell r="H102" t="str">
            <v/>
          </cell>
          <cell r="I102" t="str">
            <v/>
          </cell>
          <cell r="M102" t="str">
            <v/>
          </cell>
          <cell r="N102" t="str">
            <v/>
          </cell>
          <cell r="R102" t="str">
            <v/>
          </cell>
          <cell r="S102" t="str">
            <v/>
          </cell>
        </row>
        <row r="103">
          <cell r="C103" t="str">
            <v/>
          </cell>
          <cell r="D103" t="str">
            <v/>
          </cell>
          <cell r="H103" t="str">
            <v/>
          </cell>
          <cell r="I103" t="str">
            <v/>
          </cell>
          <cell r="M103" t="str">
            <v/>
          </cell>
          <cell r="N103" t="str">
            <v/>
          </cell>
          <cell r="R103" t="str">
            <v/>
          </cell>
          <cell r="S103" t="str">
            <v/>
          </cell>
        </row>
        <row r="104">
          <cell r="C104" t="str">
            <v/>
          </cell>
          <cell r="D104" t="str">
            <v/>
          </cell>
          <cell r="H104" t="str">
            <v/>
          </cell>
          <cell r="I104" t="str">
            <v/>
          </cell>
          <cell r="M104" t="str">
            <v/>
          </cell>
          <cell r="N104" t="str">
            <v/>
          </cell>
          <cell r="R104" t="str">
            <v/>
          </cell>
          <cell r="S104" t="str">
            <v/>
          </cell>
        </row>
        <row r="105">
          <cell r="C105" t="str">
            <v/>
          </cell>
          <cell r="D105" t="str">
            <v/>
          </cell>
          <cell r="H105" t="str">
            <v/>
          </cell>
          <cell r="I105" t="str">
            <v/>
          </cell>
          <cell r="M105" t="str">
            <v/>
          </cell>
          <cell r="N105" t="str">
            <v/>
          </cell>
          <cell r="R105" t="str">
            <v/>
          </cell>
          <cell r="S105" t="str">
            <v/>
          </cell>
        </row>
        <row r="106">
          <cell r="C106" t="str">
            <v/>
          </cell>
          <cell r="D106" t="str">
            <v/>
          </cell>
          <cell r="H106" t="str">
            <v/>
          </cell>
          <cell r="I106" t="str">
            <v/>
          </cell>
          <cell r="M106" t="str">
            <v/>
          </cell>
          <cell r="N106" t="str">
            <v/>
          </cell>
          <cell r="R106" t="str">
            <v/>
          </cell>
          <cell r="S106" t="str">
            <v/>
          </cell>
        </row>
        <row r="107">
          <cell r="C107" t="str">
            <v/>
          </cell>
          <cell r="D107" t="str">
            <v/>
          </cell>
          <cell r="H107" t="str">
            <v/>
          </cell>
          <cell r="I107" t="str">
            <v/>
          </cell>
          <cell r="M107" t="str">
            <v/>
          </cell>
          <cell r="N107" t="str">
            <v/>
          </cell>
          <cell r="R107" t="str">
            <v/>
          </cell>
          <cell r="S107" t="str">
            <v/>
          </cell>
        </row>
        <row r="108">
          <cell r="C108" t="str">
            <v/>
          </cell>
          <cell r="D108" t="str">
            <v/>
          </cell>
          <cell r="H108" t="str">
            <v/>
          </cell>
          <cell r="I108" t="str">
            <v/>
          </cell>
          <cell r="M108" t="str">
            <v/>
          </cell>
          <cell r="N108" t="str">
            <v/>
          </cell>
          <cell r="R108" t="str">
            <v/>
          </cell>
          <cell r="S108" t="str">
            <v/>
          </cell>
        </row>
        <row r="109">
          <cell r="C109" t="str">
            <v/>
          </cell>
          <cell r="D109" t="str">
            <v/>
          </cell>
          <cell r="H109" t="str">
            <v/>
          </cell>
          <cell r="I109" t="str">
            <v/>
          </cell>
          <cell r="M109" t="str">
            <v/>
          </cell>
          <cell r="N109" t="str">
            <v/>
          </cell>
          <cell r="R109" t="str">
            <v/>
          </cell>
          <cell r="S109" t="str">
            <v/>
          </cell>
        </row>
        <row r="110">
          <cell r="C110" t="str">
            <v/>
          </cell>
          <cell r="D110" t="str">
            <v/>
          </cell>
          <cell r="H110" t="str">
            <v/>
          </cell>
          <cell r="I110" t="str">
            <v/>
          </cell>
          <cell r="M110" t="str">
            <v/>
          </cell>
          <cell r="N110" t="str">
            <v/>
          </cell>
          <cell r="R110" t="str">
            <v/>
          </cell>
          <cell r="S110" t="str">
            <v/>
          </cell>
        </row>
        <row r="111">
          <cell r="C111" t="str">
            <v/>
          </cell>
          <cell r="D111" t="str">
            <v/>
          </cell>
          <cell r="H111" t="str">
            <v/>
          </cell>
          <cell r="I111" t="str">
            <v/>
          </cell>
          <cell r="M111" t="str">
            <v/>
          </cell>
          <cell r="N111" t="str">
            <v/>
          </cell>
          <cell r="R111" t="str">
            <v/>
          </cell>
          <cell r="S111" t="str">
            <v/>
          </cell>
        </row>
        <row r="112">
          <cell r="C112" t="str">
            <v/>
          </cell>
          <cell r="D112" t="str">
            <v/>
          </cell>
          <cell r="H112" t="str">
            <v/>
          </cell>
          <cell r="I112" t="str">
            <v/>
          </cell>
          <cell r="M112" t="str">
            <v/>
          </cell>
          <cell r="N112" t="str">
            <v/>
          </cell>
          <cell r="R112" t="str">
            <v/>
          </cell>
          <cell r="S112" t="str">
            <v/>
          </cell>
        </row>
        <row r="113">
          <cell r="C113" t="str">
            <v/>
          </cell>
          <cell r="D113" t="str">
            <v/>
          </cell>
          <cell r="H113" t="str">
            <v/>
          </cell>
          <cell r="I113" t="str">
            <v/>
          </cell>
          <cell r="M113" t="str">
            <v/>
          </cell>
          <cell r="N113" t="str">
            <v/>
          </cell>
          <cell r="R113" t="str">
            <v/>
          </cell>
          <cell r="S113" t="str">
            <v/>
          </cell>
        </row>
        <row r="114">
          <cell r="C114" t="str">
            <v/>
          </cell>
          <cell r="D114" t="str">
            <v/>
          </cell>
          <cell r="H114" t="str">
            <v/>
          </cell>
          <cell r="I114" t="str">
            <v/>
          </cell>
          <cell r="M114" t="str">
            <v/>
          </cell>
          <cell r="N114" t="str">
            <v/>
          </cell>
          <cell r="R114" t="str">
            <v/>
          </cell>
          <cell r="S114" t="str">
            <v/>
          </cell>
        </row>
        <row r="115">
          <cell r="C115" t="str">
            <v/>
          </cell>
          <cell r="D115" t="str">
            <v/>
          </cell>
          <cell r="H115" t="str">
            <v/>
          </cell>
          <cell r="I115" t="str">
            <v/>
          </cell>
          <cell r="M115" t="str">
            <v/>
          </cell>
          <cell r="N115" t="str">
            <v/>
          </cell>
          <cell r="R115" t="str">
            <v/>
          </cell>
          <cell r="S115" t="str">
            <v/>
          </cell>
        </row>
        <row r="116">
          <cell r="C116" t="str">
            <v/>
          </cell>
          <cell r="D116" t="str">
            <v/>
          </cell>
          <cell r="H116" t="str">
            <v/>
          </cell>
          <cell r="I116" t="str">
            <v/>
          </cell>
          <cell r="M116" t="str">
            <v/>
          </cell>
          <cell r="N116" t="str">
            <v/>
          </cell>
          <cell r="R116" t="str">
            <v/>
          </cell>
          <cell r="S116" t="str">
            <v/>
          </cell>
        </row>
        <row r="117">
          <cell r="C117" t="str">
            <v/>
          </cell>
          <cell r="D117" t="str">
            <v/>
          </cell>
          <cell r="H117" t="str">
            <v/>
          </cell>
          <cell r="I117" t="str">
            <v/>
          </cell>
          <cell r="M117" t="str">
            <v/>
          </cell>
          <cell r="N117" t="str">
            <v/>
          </cell>
          <cell r="R117" t="str">
            <v/>
          </cell>
          <cell r="S117" t="str">
            <v/>
          </cell>
        </row>
        <row r="118">
          <cell r="C118" t="str">
            <v/>
          </cell>
          <cell r="D118" t="str">
            <v/>
          </cell>
          <cell r="H118" t="str">
            <v/>
          </cell>
          <cell r="I118" t="str">
            <v/>
          </cell>
          <cell r="M118" t="str">
            <v/>
          </cell>
          <cell r="N118" t="str">
            <v/>
          </cell>
          <cell r="R118" t="str">
            <v/>
          </cell>
          <cell r="S118" t="str">
            <v/>
          </cell>
        </row>
        <row r="119">
          <cell r="C119" t="str">
            <v/>
          </cell>
          <cell r="D119" t="str">
            <v/>
          </cell>
          <cell r="H119" t="str">
            <v/>
          </cell>
          <cell r="I119" t="str">
            <v/>
          </cell>
          <cell r="M119" t="str">
            <v/>
          </cell>
          <cell r="N119" t="str">
            <v/>
          </cell>
          <cell r="R119" t="str">
            <v/>
          </cell>
          <cell r="S119" t="str">
            <v/>
          </cell>
        </row>
        <row r="120">
          <cell r="C120" t="str">
            <v/>
          </cell>
          <cell r="D120" t="str">
            <v/>
          </cell>
          <cell r="H120" t="str">
            <v/>
          </cell>
          <cell r="I120" t="str">
            <v/>
          </cell>
          <cell r="M120" t="str">
            <v/>
          </cell>
          <cell r="N120" t="str">
            <v/>
          </cell>
          <cell r="R120" t="str">
            <v/>
          </cell>
          <cell r="S120" t="str">
            <v/>
          </cell>
        </row>
        <row r="121">
          <cell r="C121" t="str">
            <v/>
          </cell>
          <cell r="D121" t="str">
            <v/>
          </cell>
          <cell r="H121" t="str">
            <v/>
          </cell>
          <cell r="I121" t="str">
            <v/>
          </cell>
          <cell r="M121" t="str">
            <v/>
          </cell>
          <cell r="N121" t="str">
            <v/>
          </cell>
          <cell r="R121" t="str">
            <v/>
          </cell>
          <cell r="S121" t="str">
            <v/>
          </cell>
        </row>
        <row r="122">
          <cell r="C122" t="str">
            <v/>
          </cell>
          <cell r="D122" t="str">
            <v/>
          </cell>
          <cell r="H122" t="str">
            <v/>
          </cell>
          <cell r="I122" t="str">
            <v/>
          </cell>
          <cell r="M122" t="str">
            <v/>
          </cell>
          <cell r="N122" t="str">
            <v/>
          </cell>
          <cell r="R122" t="str">
            <v/>
          </cell>
          <cell r="S122" t="str">
            <v/>
          </cell>
        </row>
        <row r="123">
          <cell r="C123" t="str">
            <v/>
          </cell>
          <cell r="D123" t="str">
            <v/>
          </cell>
          <cell r="H123" t="str">
            <v/>
          </cell>
          <cell r="I123" t="str">
            <v/>
          </cell>
          <cell r="M123" t="str">
            <v/>
          </cell>
          <cell r="N123" t="str">
            <v/>
          </cell>
          <cell r="R123" t="str">
            <v/>
          </cell>
          <cell r="S123" t="str">
            <v/>
          </cell>
        </row>
        <row r="124">
          <cell r="C124" t="str">
            <v/>
          </cell>
          <cell r="D124" t="str">
            <v/>
          </cell>
          <cell r="H124" t="str">
            <v/>
          </cell>
          <cell r="I124" t="str">
            <v/>
          </cell>
          <cell r="M124" t="str">
            <v/>
          </cell>
          <cell r="N124" t="str">
            <v/>
          </cell>
          <cell r="R124" t="str">
            <v/>
          </cell>
          <cell r="S124" t="str">
            <v/>
          </cell>
        </row>
        <row r="125">
          <cell r="C125" t="str">
            <v/>
          </cell>
          <cell r="D125" t="str">
            <v/>
          </cell>
          <cell r="H125" t="str">
            <v/>
          </cell>
          <cell r="I125" t="str">
            <v/>
          </cell>
          <cell r="M125" t="str">
            <v/>
          </cell>
          <cell r="N125" t="str">
            <v/>
          </cell>
          <cell r="R125" t="str">
            <v/>
          </cell>
          <cell r="S125" t="str">
            <v/>
          </cell>
        </row>
        <row r="126">
          <cell r="C126" t="str">
            <v/>
          </cell>
          <cell r="D126" t="str">
            <v/>
          </cell>
          <cell r="H126" t="str">
            <v/>
          </cell>
          <cell r="I126" t="str">
            <v/>
          </cell>
          <cell r="M126" t="str">
            <v/>
          </cell>
          <cell r="N126" t="str">
            <v/>
          </cell>
          <cell r="R126" t="str">
            <v/>
          </cell>
          <cell r="S126" t="str">
            <v/>
          </cell>
        </row>
        <row r="127">
          <cell r="C127" t="str">
            <v/>
          </cell>
          <cell r="D127" t="str">
            <v/>
          </cell>
          <cell r="H127" t="str">
            <v/>
          </cell>
          <cell r="I127" t="str">
            <v/>
          </cell>
          <cell r="M127" t="str">
            <v/>
          </cell>
          <cell r="N127" t="str">
            <v/>
          </cell>
          <cell r="R127" t="str">
            <v/>
          </cell>
          <cell r="S127" t="str">
            <v/>
          </cell>
        </row>
        <row r="128">
          <cell r="C128" t="str">
            <v/>
          </cell>
          <cell r="D128" t="str">
            <v/>
          </cell>
          <cell r="H128" t="str">
            <v/>
          </cell>
          <cell r="I128" t="str">
            <v/>
          </cell>
          <cell r="M128" t="str">
            <v/>
          </cell>
          <cell r="N128" t="str">
            <v/>
          </cell>
          <cell r="R128" t="str">
            <v/>
          </cell>
          <cell r="S128" t="str">
            <v/>
          </cell>
        </row>
        <row r="129">
          <cell r="C129" t="str">
            <v/>
          </cell>
          <cell r="D129" t="str">
            <v/>
          </cell>
          <cell r="H129" t="str">
            <v/>
          </cell>
          <cell r="I129" t="str">
            <v/>
          </cell>
          <cell r="M129" t="str">
            <v/>
          </cell>
          <cell r="N129" t="str">
            <v/>
          </cell>
          <cell r="R129" t="str">
            <v/>
          </cell>
          <cell r="S129" t="str">
            <v/>
          </cell>
        </row>
        <row r="130">
          <cell r="C130" t="str">
            <v/>
          </cell>
          <cell r="D130" t="str">
            <v/>
          </cell>
          <cell r="H130" t="str">
            <v/>
          </cell>
          <cell r="I130" t="str">
            <v/>
          </cell>
          <cell r="M130" t="str">
            <v/>
          </cell>
          <cell r="N130" t="str">
            <v/>
          </cell>
          <cell r="R130" t="str">
            <v/>
          </cell>
          <cell r="S130" t="str">
            <v/>
          </cell>
        </row>
        <row r="131">
          <cell r="C131" t="str">
            <v/>
          </cell>
          <cell r="D131" t="str">
            <v/>
          </cell>
          <cell r="H131" t="str">
            <v/>
          </cell>
          <cell r="I131" t="str">
            <v/>
          </cell>
          <cell r="M131" t="str">
            <v/>
          </cell>
          <cell r="N131" t="str">
            <v/>
          </cell>
          <cell r="R131" t="str">
            <v/>
          </cell>
          <cell r="S131" t="str">
            <v/>
          </cell>
        </row>
        <row r="132">
          <cell r="C132" t="str">
            <v/>
          </cell>
          <cell r="D132" t="str">
            <v/>
          </cell>
          <cell r="H132" t="str">
            <v/>
          </cell>
          <cell r="I132" t="str">
            <v/>
          </cell>
          <cell r="M132" t="str">
            <v/>
          </cell>
          <cell r="N132" t="str">
            <v/>
          </cell>
          <cell r="R132" t="str">
            <v/>
          </cell>
          <cell r="S132" t="str">
            <v/>
          </cell>
        </row>
        <row r="133">
          <cell r="C133" t="str">
            <v/>
          </cell>
          <cell r="D133" t="str">
            <v/>
          </cell>
          <cell r="H133" t="str">
            <v/>
          </cell>
          <cell r="I133" t="str">
            <v/>
          </cell>
          <cell r="M133" t="str">
            <v/>
          </cell>
          <cell r="N133" t="str">
            <v/>
          </cell>
          <cell r="R133" t="str">
            <v/>
          </cell>
          <cell r="S133" t="str">
            <v/>
          </cell>
        </row>
        <row r="134">
          <cell r="C134" t="str">
            <v/>
          </cell>
          <cell r="D134" t="str">
            <v/>
          </cell>
          <cell r="H134" t="str">
            <v/>
          </cell>
          <cell r="I134" t="str">
            <v/>
          </cell>
          <cell r="M134" t="str">
            <v/>
          </cell>
          <cell r="N134" t="str">
            <v/>
          </cell>
          <cell r="R134" t="str">
            <v/>
          </cell>
          <cell r="S134" t="str">
            <v/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S"/>
      <sheetName val="Sediment2"/>
      <sheetName val="schweb1"/>
      <sheetName val="Blattbelag"/>
      <sheetName val="AbtriftBoden"/>
      <sheetName val="Sediment"/>
    </sheetNames>
    <sheetDataSet>
      <sheetData sheetId="0">
        <row r="184">
          <cell r="AC184">
            <v>0.5</v>
          </cell>
        </row>
        <row r="185">
          <cell r="AC185">
            <v>1.5</v>
          </cell>
        </row>
        <row r="186">
          <cell r="AC186">
            <v>2.5</v>
          </cell>
        </row>
        <row r="187">
          <cell r="AC187">
            <v>3.5</v>
          </cell>
        </row>
        <row r="188">
          <cell r="AC188">
            <v>4.5</v>
          </cell>
        </row>
        <row r="189">
          <cell r="AC189">
            <v>5.5</v>
          </cell>
        </row>
        <row r="190">
          <cell r="AC190">
            <v>6.5</v>
          </cell>
        </row>
        <row r="191">
          <cell r="AC191">
            <v>7.5</v>
          </cell>
        </row>
        <row r="192">
          <cell r="AC192">
            <v>8.5</v>
          </cell>
        </row>
        <row r="193">
          <cell r="AC193">
            <v>9.5</v>
          </cell>
        </row>
        <row r="194">
          <cell r="AC194">
            <v>10.5</v>
          </cell>
        </row>
        <row r="195">
          <cell r="AC195">
            <v>11.5</v>
          </cell>
        </row>
        <row r="196">
          <cell r="AC196">
            <v>12.5</v>
          </cell>
        </row>
        <row r="197">
          <cell r="AC197">
            <v>13.5</v>
          </cell>
        </row>
        <row r="198">
          <cell r="AC198">
            <v>14.5</v>
          </cell>
        </row>
        <row r="199">
          <cell r="AC199">
            <v>15.5</v>
          </cell>
        </row>
        <row r="200">
          <cell r="AC200">
            <v>16.5</v>
          </cell>
        </row>
        <row r="201">
          <cell r="AC201">
            <v>17.5</v>
          </cell>
        </row>
        <row r="202">
          <cell r="AC202">
            <v>18.5</v>
          </cell>
        </row>
        <row r="203">
          <cell r="AC203">
            <v>19.5</v>
          </cell>
        </row>
        <row r="204">
          <cell r="AC204">
            <v>20.5</v>
          </cell>
        </row>
        <row r="205">
          <cell r="AC205">
            <v>21.5</v>
          </cell>
        </row>
        <row r="206">
          <cell r="AC206">
            <v>22.5</v>
          </cell>
        </row>
        <row r="207">
          <cell r="AC207">
            <v>23.5</v>
          </cell>
        </row>
        <row r="208">
          <cell r="AC208">
            <v>24.5</v>
          </cell>
        </row>
        <row r="209">
          <cell r="AC209">
            <v>25.5</v>
          </cell>
        </row>
        <row r="210">
          <cell r="AC210">
            <v>26.5</v>
          </cell>
        </row>
        <row r="211">
          <cell r="AC211">
            <v>27.5</v>
          </cell>
        </row>
        <row r="212">
          <cell r="AC212">
            <v>28.5</v>
          </cell>
        </row>
        <row r="213">
          <cell r="AC213">
            <v>29.5</v>
          </cell>
        </row>
        <row r="214">
          <cell r="AC214">
            <v>30.5</v>
          </cell>
        </row>
        <row r="215">
          <cell r="AC215">
            <v>31.5</v>
          </cell>
        </row>
        <row r="216">
          <cell r="AC216">
            <v>32.5</v>
          </cell>
        </row>
        <row r="217">
          <cell r="AC217">
            <v>33.5</v>
          </cell>
        </row>
        <row r="218">
          <cell r="AC218">
            <v>34.5</v>
          </cell>
        </row>
        <row r="219">
          <cell r="AC219">
            <v>35.5</v>
          </cell>
        </row>
        <row r="220">
          <cell r="AC220">
            <v>36.5</v>
          </cell>
        </row>
        <row r="221">
          <cell r="AC221">
            <v>37.5</v>
          </cell>
        </row>
        <row r="222">
          <cell r="AC222">
            <v>38.5</v>
          </cell>
        </row>
        <row r="223">
          <cell r="AC223">
            <v>39.5</v>
          </cell>
        </row>
        <row r="224">
          <cell r="AC224">
            <v>40.5</v>
          </cell>
        </row>
        <row r="225">
          <cell r="AC225">
            <v>41.5</v>
          </cell>
        </row>
        <row r="226">
          <cell r="AC226">
            <v>42.5</v>
          </cell>
        </row>
        <row r="227">
          <cell r="AC227">
            <v>43.5</v>
          </cell>
        </row>
        <row r="228">
          <cell r="AC228">
            <v>44.5</v>
          </cell>
        </row>
        <row r="229">
          <cell r="AC229">
            <v>45.5</v>
          </cell>
        </row>
        <row r="230">
          <cell r="AC230">
            <v>46.5</v>
          </cell>
        </row>
        <row r="231">
          <cell r="AC231">
            <v>47.5</v>
          </cell>
        </row>
        <row r="232">
          <cell r="AC232">
            <v>48.5</v>
          </cell>
        </row>
        <row r="233">
          <cell r="AC233">
            <v>49.5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wahl"/>
      <sheetName val="Ackerbau"/>
      <sheetName val="Spritzenreinigung"/>
      <sheetName val="Spritzenkalkulation"/>
      <sheetName val="Beratung Ackerbau"/>
      <sheetName val="Spargel"/>
      <sheetName val="Erdbeergestänge"/>
      <sheetName val="Restmenge Mittel"/>
      <sheetName val="Restmenge_TÜV"/>
      <sheetName val="Parzellenspritzen"/>
      <sheetName val="Parzellenspritze 40 cm"/>
      <sheetName val="Parzellenspritze 50 cm"/>
      <sheetName val="Druckabfall"/>
      <sheetName val="Umrechnung Hohlkegel Flachstr."/>
      <sheetName val="Beratung AHL"/>
      <sheetName val="Formeln Feldspritzen"/>
      <sheetName val="Formeln Bandspritzen"/>
      <sheetName val="Formeln Obstbau"/>
      <sheetName val="lmin untersch Druck"/>
      <sheetName val="HARDI S 4110"/>
      <sheetName val="Tropfengrößen"/>
      <sheetName val="Applikationsbahn"/>
      <sheetName val="Giesswagen"/>
      <sheetName val="Auswertung Wassersens Papier"/>
      <sheetName val="VK-Berechnung, Düsenausstoß"/>
      <sheetName val="Beratung Ackerbau_alt"/>
      <sheetName val="Diabrotica"/>
      <sheetName val="Flächenberechnung"/>
      <sheetName val="Übersicht"/>
      <sheetName val="kompakte Injektordüsen"/>
      <sheetName val="lange Injektordüsen"/>
      <sheetName val="IDNe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7">
          <cell r="D17" t="str">
            <v/>
          </cell>
        </row>
        <row r="18">
          <cell r="D18" t="str">
            <v/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/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/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/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/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/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/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/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/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/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/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/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/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/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/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/>
          </cell>
        </row>
        <row r="76">
          <cell r="D76" t="str">
            <v/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K-Berechnung, Düsenausstoß"/>
      <sheetName val="VK-Berechnung, Querverteilung "/>
    </sheetNames>
    <sheetDataSet>
      <sheetData sheetId="0">
        <row r="22">
          <cell r="D22"/>
          <cell r="K22"/>
        </row>
        <row r="23">
          <cell r="K23"/>
        </row>
        <row r="24">
          <cell r="K24"/>
        </row>
        <row r="25">
          <cell r="K25"/>
        </row>
        <row r="26">
          <cell r="K26"/>
        </row>
        <row r="27">
          <cell r="K27"/>
        </row>
        <row r="28">
          <cell r="K28"/>
        </row>
        <row r="29">
          <cell r="K29"/>
        </row>
        <row r="30">
          <cell r="K30"/>
        </row>
        <row r="31">
          <cell r="K31"/>
        </row>
        <row r="32">
          <cell r="K32"/>
        </row>
        <row r="33">
          <cell r="K33"/>
        </row>
        <row r="34">
          <cell r="K34"/>
        </row>
        <row r="35">
          <cell r="K35"/>
        </row>
        <row r="36">
          <cell r="K36"/>
        </row>
        <row r="37">
          <cell r="K37"/>
        </row>
        <row r="38">
          <cell r="K38"/>
        </row>
        <row r="39">
          <cell r="K39"/>
        </row>
        <row r="40">
          <cell r="K40"/>
        </row>
        <row r="41">
          <cell r="K41"/>
        </row>
        <row r="42">
          <cell r="K42"/>
        </row>
        <row r="43">
          <cell r="K43"/>
        </row>
        <row r="44">
          <cell r="K44"/>
        </row>
        <row r="45">
          <cell r="K45"/>
        </row>
        <row r="46">
          <cell r="K46"/>
        </row>
        <row r="47">
          <cell r="K47"/>
        </row>
        <row r="48">
          <cell r="K48"/>
        </row>
        <row r="49">
          <cell r="K49"/>
        </row>
        <row r="50">
          <cell r="K50"/>
        </row>
        <row r="51">
          <cell r="K51"/>
        </row>
        <row r="52">
          <cell r="K52"/>
        </row>
        <row r="53">
          <cell r="K53"/>
        </row>
        <row r="54">
          <cell r="K54"/>
        </row>
        <row r="55">
          <cell r="K55"/>
        </row>
        <row r="56">
          <cell r="K56"/>
        </row>
        <row r="57">
          <cell r="K57"/>
        </row>
        <row r="58">
          <cell r="K58"/>
        </row>
        <row r="59">
          <cell r="K59"/>
        </row>
        <row r="60">
          <cell r="K60"/>
        </row>
        <row r="61">
          <cell r="K61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29"/>
  <sheetViews>
    <sheetView tabSelected="1" workbookViewId="0">
      <selection activeCell="B26" sqref="B26"/>
    </sheetView>
  </sheetViews>
  <sheetFormatPr baseColWidth="10" defaultRowHeight="15" x14ac:dyDescent="0.2"/>
  <cols>
    <col min="1" max="1" width="35.42578125" style="1" customWidth="1"/>
    <col min="2" max="5" width="11.42578125" style="1"/>
    <col min="6" max="6" width="18.5703125" style="1" bestFit="1" customWidth="1"/>
    <col min="7" max="16384" width="11.42578125" style="1"/>
  </cols>
  <sheetData>
    <row r="2" spans="1:14" ht="15.75" x14ac:dyDescent="0.25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5.75" thickBot="1" x14ac:dyDescent="0.25"/>
    <row r="4" spans="1:14" ht="18.75" thickBot="1" x14ac:dyDescent="0.25">
      <c r="A4" s="3" t="s">
        <v>0</v>
      </c>
      <c r="B4" s="4">
        <v>0.8</v>
      </c>
      <c r="D4" s="5">
        <f t="shared" ref="D4:N4" si="0">(SQRT(3)*$G$20)/D7</f>
        <v>8.0829037686547593</v>
      </c>
      <c r="E4" s="5">
        <f t="shared" si="0"/>
        <v>5.3886025124365071</v>
      </c>
      <c r="F4" s="5">
        <f t="shared" si="0"/>
        <v>4.0414518843273797</v>
      </c>
      <c r="G4" s="5">
        <f t="shared" si="0"/>
        <v>2.6943012562182536</v>
      </c>
      <c r="H4" s="5">
        <f t="shared" si="0"/>
        <v>2.0207259421636898</v>
      </c>
      <c r="I4" s="5">
        <f t="shared" si="0"/>
        <v>1.616580753730952</v>
      </c>
      <c r="J4" s="5">
        <f t="shared" si="0"/>
        <v>1.3471506281091268</v>
      </c>
      <c r="K4" s="5">
        <f t="shared" si="0"/>
        <v>1.1547005383792515</v>
      </c>
      <c r="L4" s="5">
        <f t="shared" si="0"/>
        <v>1.0103629710818449</v>
      </c>
      <c r="M4" s="5">
        <f t="shared" si="0"/>
        <v>0.808290376865476</v>
      </c>
      <c r="N4" s="5">
        <f t="shared" si="0"/>
        <v>0.67357531405456339</v>
      </c>
    </row>
    <row r="5" spans="1:14" ht="16.5" thickBot="1" x14ac:dyDescent="0.3">
      <c r="A5" s="3" t="s">
        <v>1</v>
      </c>
      <c r="B5" s="6">
        <v>5</v>
      </c>
      <c r="D5" s="45" t="s">
        <v>2</v>
      </c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1:14" ht="21.75" thickBot="1" x14ac:dyDescent="0.25">
      <c r="A6" s="3" t="s">
        <v>3</v>
      </c>
      <c r="B6" s="7">
        <v>700</v>
      </c>
      <c r="C6" s="8" t="s">
        <v>4</v>
      </c>
      <c r="D6" s="9" t="s">
        <v>5</v>
      </c>
      <c r="E6" s="10" t="s">
        <v>6</v>
      </c>
      <c r="F6" s="11" t="str">
        <f>"01"</f>
        <v>01</v>
      </c>
      <c r="G6" s="12" t="str">
        <f>"015"</f>
        <v>015</v>
      </c>
      <c r="H6" s="13" t="str">
        <f>"02"</f>
        <v>02</v>
      </c>
      <c r="I6" s="14" t="str">
        <f>"025"</f>
        <v>025</v>
      </c>
      <c r="J6" s="15" t="str">
        <f>"03"</f>
        <v>03</v>
      </c>
      <c r="K6" s="16" t="s">
        <v>7</v>
      </c>
      <c r="L6" s="17" t="str">
        <f>"04"</f>
        <v>04</v>
      </c>
      <c r="M6" s="18" t="str">
        <f>"05"</f>
        <v>05</v>
      </c>
      <c r="N6" s="19" t="s">
        <v>8</v>
      </c>
    </row>
    <row r="7" spans="1:14" ht="18.75" thickBot="1" x14ac:dyDescent="0.25">
      <c r="A7" s="20" t="s">
        <v>9</v>
      </c>
      <c r="B7" s="21">
        <v>5</v>
      </c>
      <c r="C7" s="8" t="s">
        <v>10</v>
      </c>
      <c r="D7" s="22">
        <v>0.2</v>
      </c>
      <c r="E7" s="22">
        <v>0.3</v>
      </c>
      <c r="F7" s="23">
        <v>0.4</v>
      </c>
      <c r="G7" s="23">
        <v>0.6</v>
      </c>
      <c r="H7" s="24">
        <v>0.8</v>
      </c>
      <c r="I7" s="25">
        <v>1</v>
      </c>
      <c r="J7" s="24">
        <v>1.2</v>
      </c>
      <c r="K7" s="24">
        <v>1.4</v>
      </c>
      <c r="L7" s="24">
        <v>1.6</v>
      </c>
      <c r="M7" s="25">
        <v>2</v>
      </c>
      <c r="N7" s="25">
        <v>2.4</v>
      </c>
    </row>
    <row r="8" spans="1:14" ht="18.75" thickBot="1" x14ac:dyDescent="0.25">
      <c r="A8" s="26" t="str">
        <f>IF(SUM(D9:N9)=B7,"","Summe der unterschiedlichen Düsen")</f>
        <v/>
      </c>
      <c r="B8" s="27" t="str">
        <f>IF(SUM(D9:N9)=B7,"",SUM(D9:N9))</f>
        <v/>
      </c>
      <c r="C8" s="8" t="s">
        <v>11</v>
      </c>
      <c r="D8" s="28" t="str">
        <f t="shared" ref="D8:N8" si="1">IF(POWER(D4,2)&gt;15,"",IF(POWER(D4,2)&lt;1,"",POWER(D4,2)))</f>
        <v/>
      </c>
      <c r="E8" s="28" t="str">
        <f t="shared" si="1"/>
        <v/>
      </c>
      <c r="F8" s="28" t="str">
        <f t="shared" si="1"/>
        <v/>
      </c>
      <c r="G8" s="28">
        <f t="shared" si="1"/>
        <v>7.2592592592592595</v>
      </c>
      <c r="H8" s="28">
        <f t="shared" si="1"/>
        <v>4.0833333333333321</v>
      </c>
      <c r="I8" s="28">
        <f t="shared" si="1"/>
        <v>2.6133333333333328</v>
      </c>
      <c r="J8" s="28">
        <f t="shared" si="1"/>
        <v>1.8148148148148149</v>
      </c>
      <c r="K8" s="28">
        <f t="shared" si="1"/>
        <v>1.3333333333333333</v>
      </c>
      <c r="L8" s="28">
        <f t="shared" si="1"/>
        <v>1.020833333333333</v>
      </c>
      <c r="M8" s="28" t="str">
        <f t="shared" si="1"/>
        <v/>
      </c>
      <c r="N8" s="28" t="str">
        <f t="shared" si="1"/>
        <v/>
      </c>
    </row>
    <row r="9" spans="1:14" ht="18.75" thickBot="1" x14ac:dyDescent="0.25">
      <c r="A9" s="29"/>
      <c r="B9" s="30"/>
      <c r="C9" s="8" t="s">
        <v>12</v>
      </c>
      <c r="D9" s="31"/>
      <c r="E9" s="31"/>
      <c r="F9" s="31"/>
      <c r="G9" s="31"/>
      <c r="H9" s="31"/>
      <c r="I9" s="31">
        <v>4</v>
      </c>
      <c r="J9" s="31">
        <v>1</v>
      </c>
      <c r="K9" s="31"/>
      <c r="L9" s="31"/>
      <c r="M9" s="31"/>
      <c r="N9" s="31"/>
    </row>
    <row r="10" spans="1:14" ht="18.75" thickBot="1" x14ac:dyDescent="0.25">
      <c r="A10" s="29"/>
      <c r="B10" s="30"/>
      <c r="C10" s="8"/>
      <c r="D10" s="48">
        <f>G23</f>
        <v>2.416173570019724</v>
      </c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4" ht="18.75" thickBot="1" x14ac:dyDescent="0.25">
      <c r="A11" s="29"/>
      <c r="B11" s="30"/>
      <c r="C11" s="8" t="s">
        <v>10</v>
      </c>
      <c r="D11" s="22" t="str">
        <f t="shared" ref="D11:N11" si="2">IF(D9="","",(D7*SQRT($G$23))/SQRT(3))</f>
        <v/>
      </c>
      <c r="E11" s="22" t="str">
        <f t="shared" si="2"/>
        <v/>
      </c>
      <c r="F11" s="22" t="str">
        <f t="shared" si="2"/>
        <v/>
      </c>
      <c r="G11" s="22" t="str">
        <f t="shared" si="2"/>
        <v/>
      </c>
      <c r="H11" s="22" t="str">
        <f t="shared" si="2"/>
        <v/>
      </c>
      <c r="I11" s="22">
        <f t="shared" si="2"/>
        <v>0.89743589743589758</v>
      </c>
      <c r="J11" s="22">
        <f t="shared" si="2"/>
        <v>1.0769230769230771</v>
      </c>
      <c r="K11" s="22" t="str">
        <f t="shared" si="2"/>
        <v/>
      </c>
      <c r="L11" s="22" t="str">
        <f t="shared" si="2"/>
        <v/>
      </c>
      <c r="M11" s="22" t="str">
        <f t="shared" si="2"/>
        <v/>
      </c>
      <c r="N11" s="22" t="str">
        <f t="shared" si="2"/>
        <v/>
      </c>
    </row>
    <row r="12" spans="1:14" ht="15.75" thickBot="1" x14ac:dyDescent="0.25"/>
    <row r="13" spans="1:14" ht="15" customHeight="1" x14ac:dyDescent="0.2">
      <c r="A13" s="51" t="s">
        <v>13</v>
      </c>
      <c r="B13" s="52" t="s">
        <v>14</v>
      </c>
      <c r="C13" s="52"/>
      <c r="D13" s="52"/>
      <c r="G13" s="53">
        <f>B6</f>
        <v>700</v>
      </c>
      <c r="H13" s="32">
        <f>SUM(D9:N9)</f>
        <v>5</v>
      </c>
      <c r="I13" s="55" t="str">
        <f>IF(H13=B7,"","Bitte die Anzahl der eingegebenen Düsen mit der Gesamtanzahl oben links abgleichen")</f>
        <v/>
      </c>
      <c r="J13" s="55"/>
      <c r="K13" s="55"/>
      <c r="L13" s="55"/>
      <c r="M13" s="55"/>
      <c r="N13" s="55"/>
    </row>
    <row r="14" spans="1:14" ht="15.75" customHeight="1" thickBot="1" x14ac:dyDescent="0.25">
      <c r="A14" s="51"/>
      <c r="B14" s="56" t="s">
        <v>15</v>
      </c>
      <c r="C14" s="56"/>
      <c r="D14" s="56"/>
      <c r="G14" s="54"/>
      <c r="I14" s="55"/>
      <c r="J14" s="55"/>
      <c r="K14" s="55"/>
      <c r="L14" s="55"/>
      <c r="M14" s="55"/>
      <c r="N14" s="55"/>
    </row>
    <row r="15" spans="1:14" x14ac:dyDescent="0.2">
      <c r="I15" s="55"/>
      <c r="J15" s="55"/>
      <c r="K15" s="55"/>
      <c r="L15" s="55"/>
      <c r="M15" s="55"/>
      <c r="N15" s="55"/>
    </row>
    <row r="16" spans="1:14" ht="15.75" thickBot="1" x14ac:dyDescent="0.25">
      <c r="I16" s="33" t="s">
        <v>16</v>
      </c>
    </row>
    <row r="17" spans="1:10" ht="15" customHeight="1" x14ac:dyDescent="0.2">
      <c r="A17" s="51" t="s">
        <v>17</v>
      </c>
      <c r="B17" s="52" t="s">
        <v>18</v>
      </c>
      <c r="C17" s="52"/>
      <c r="D17" s="52"/>
      <c r="E17" s="52"/>
      <c r="G17" s="59">
        <f>(B6*B5*B4)/600</f>
        <v>4.666666666666667</v>
      </c>
      <c r="H17" s="34"/>
      <c r="I17" s="57">
        <f>(D9*D7)+(E9*E7)+(F9*F7)+(G9*G7)+(H9*H7)+(I9*I7)+(J9*J7)+(K9*K7)+(L9*L7)+(M9*M7)+(N9*N7)</f>
        <v>5.2</v>
      </c>
      <c r="J17" s="35"/>
    </row>
    <row r="18" spans="1:10" ht="15.75" thickBot="1" x14ac:dyDescent="0.25">
      <c r="A18" s="51"/>
      <c r="B18" s="58">
        <v>600</v>
      </c>
      <c r="C18" s="58"/>
      <c r="D18" s="58"/>
      <c r="E18" s="58"/>
      <c r="G18" s="60"/>
      <c r="H18" s="34"/>
      <c r="I18" s="57"/>
      <c r="J18" s="35"/>
    </row>
    <row r="19" spans="1:10" ht="15.75" thickBot="1" x14ac:dyDescent="0.25"/>
    <row r="20" spans="1:10" x14ac:dyDescent="0.2">
      <c r="A20" s="51" t="s">
        <v>19</v>
      </c>
      <c r="B20" s="52" t="s">
        <v>20</v>
      </c>
      <c r="C20" s="52"/>
      <c r="D20" s="52"/>
      <c r="E20" s="52"/>
      <c r="F20" s="30"/>
      <c r="G20" s="59">
        <f>G17/B7</f>
        <v>0.93333333333333335</v>
      </c>
      <c r="H20" s="34"/>
    </row>
    <row r="21" spans="1:10" ht="15.75" thickBot="1" x14ac:dyDescent="0.25">
      <c r="A21" s="51"/>
      <c r="B21" s="58" t="s">
        <v>21</v>
      </c>
      <c r="C21" s="58"/>
      <c r="D21" s="58"/>
      <c r="E21" s="58"/>
      <c r="F21" s="30"/>
      <c r="G21" s="60"/>
      <c r="H21" s="34"/>
    </row>
    <row r="22" spans="1:10" ht="15.75" thickBot="1" x14ac:dyDescent="0.25">
      <c r="A22" s="36"/>
      <c r="B22" s="30"/>
      <c r="C22" s="30"/>
      <c r="D22" s="30"/>
      <c r="E22" s="30"/>
      <c r="F22" s="30"/>
      <c r="G22" s="34"/>
      <c r="H22" s="34"/>
      <c r="I22" s="33">
        <f>((SQRT(3)*G17)/I17)</f>
        <v>1.5544045708951464</v>
      </c>
    </row>
    <row r="23" spans="1:10" x14ac:dyDescent="0.2">
      <c r="A23" s="36"/>
      <c r="B23" s="30"/>
      <c r="C23" s="61" t="s">
        <v>22</v>
      </c>
      <c r="D23" s="61"/>
      <c r="E23" s="61"/>
      <c r="F23" s="30"/>
      <c r="G23" s="62">
        <f>POWER(I22,2)</f>
        <v>2.416173570019724</v>
      </c>
      <c r="H23" s="34"/>
    </row>
    <row r="24" spans="1:10" ht="15.75" thickBot="1" x14ac:dyDescent="0.25">
      <c r="A24" s="36"/>
      <c r="B24" s="30"/>
      <c r="C24" s="61"/>
      <c r="D24" s="61"/>
      <c r="E24" s="61"/>
      <c r="F24" s="30"/>
      <c r="G24" s="63"/>
      <c r="H24" s="34"/>
    </row>
    <row r="25" spans="1:10" ht="15.75" thickBot="1" x14ac:dyDescent="0.25"/>
    <row r="26" spans="1:10" ht="15.75" thickBot="1" x14ac:dyDescent="0.25">
      <c r="A26" s="37" t="s">
        <v>23</v>
      </c>
      <c r="B26" s="38">
        <v>1.5</v>
      </c>
    </row>
    <row r="27" spans="1:10" ht="24" customHeight="1" thickBot="1" x14ac:dyDescent="0.25">
      <c r="A27" s="39" t="s">
        <v>24</v>
      </c>
      <c r="B27" s="40">
        <f>(B4*100)/B26</f>
        <v>53.333333333333336</v>
      </c>
      <c r="D27" s="64" t="s">
        <v>27</v>
      </c>
      <c r="E27" s="64"/>
      <c r="F27" s="65"/>
      <c r="G27" s="41">
        <f>((B6*B27)/100)*(B28/10000)</f>
        <v>373.33333333333337</v>
      </c>
    </row>
    <row r="28" spans="1:10" ht="15.75" thickBot="1" x14ac:dyDescent="0.25">
      <c r="A28" s="42" t="s">
        <v>25</v>
      </c>
      <c r="B28" s="43">
        <v>10000</v>
      </c>
    </row>
    <row r="29" spans="1:10" ht="15.75" thickBot="1" x14ac:dyDescent="0.25">
      <c r="B29" s="44">
        <f>B28/10000</f>
        <v>1</v>
      </c>
    </row>
  </sheetData>
  <sheetProtection algorithmName="SHA-512" hashValue="oIoPyr/8JFpFWS80+hHCl4odQqlsIE22j9Mr8h1jnbo+Km1sUehiQ6kKvF6n04Rf5j7z6mRAM9hhDT/OGlLpfw==" saltValue="0uolTgakyiPTEyG0XYSB7g==" spinCount="100000" sheet="1" selectLockedCells="1"/>
  <mergeCells count="19">
    <mergeCell ref="C23:E24"/>
    <mergeCell ref="G23:G24"/>
    <mergeCell ref="D27:F27"/>
    <mergeCell ref="A17:A18"/>
    <mergeCell ref="B17:E17"/>
    <mergeCell ref="G17:G18"/>
    <mergeCell ref="I17:I18"/>
    <mergeCell ref="B18:E18"/>
    <mergeCell ref="A20:A21"/>
    <mergeCell ref="B20:E20"/>
    <mergeCell ref="G20:G21"/>
    <mergeCell ref="B21:E21"/>
    <mergeCell ref="D5:N5"/>
    <mergeCell ref="D10:N10"/>
    <mergeCell ref="A13:A14"/>
    <mergeCell ref="B13:D13"/>
    <mergeCell ref="G13:G14"/>
    <mergeCell ref="I13:N15"/>
    <mergeCell ref="B14:D14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Mehrdüsengabel</vt:lpstr>
      <vt:lpstr>_Mehrdüsengabel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Kramer, Harald</dc:creator>
  <cp:lastModifiedBy>Kramer, Harald</cp:lastModifiedBy>
  <dcterms:created xsi:type="dcterms:W3CDTF">2022-08-10T08:20:38Z</dcterms:created>
  <dcterms:modified xsi:type="dcterms:W3CDTF">2023-08-04T07:58:35Z</dcterms:modified>
</cp:coreProperties>
</file>